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A3AE0A6D-FAFE-4CF8-B6A5-8F5BCDAF2AD2}" xr6:coauthVersionLast="45" xr6:coauthVersionMax="45" xr10:uidLastSave="{00000000-0000-0000-0000-000000000000}"/>
  <bookViews>
    <workbookView xWindow="-120" yWindow="-120" windowWidth="29040" windowHeight="15840" tabRatio="752" xr2:uid="{00000000-000D-0000-FFFF-FFFF00000000}"/>
  </bookViews>
  <sheets>
    <sheet name="Приложение № 1" sheetId="1" r:id="rId1"/>
    <sheet name="Приложение № 2" sheetId="2" r:id="rId2"/>
  </sheets>
  <definedNames>
    <definedName name="_xlnm._FilterDatabase" localSheetId="1" hidden="1">'Приложение № 2'!$A$11:$W$57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3" i="1" l="1"/>
  <c r="O63" i="1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C14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C5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C3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C15" i="2"/>
  <c r="K62" i="1"/>
  <c r="L62" i="1"/>
  <c r="M62" i="1"/>
  <c r="N62" i="1"/>
  <c r="O62" i="1"/>
  <c r="P62" i="1"/>
  <c r="Q62" i="1"/>
  <c r="J62" i="1"/>
  <c r="K58" i="1"/>
  <c r="L58" i="1"/>
  <c r="M58" i="1"/>
  <c r="N58" i="1"/>
  <c r="O58" i="1"/>
  <c r="P58" i="1"/>
  <c r="Q58" i="1"/>
  <c r="J58" i="1"/>
  <c r="L37" i="1"/>
  <c r="L63" i="1" s="1"/>
  <c r="M37" i="1"/>
  <c r="M63" i="1" s="1"/>
  <c r="N37" i="1"/>
  <c r="O37" i="1"/>
  <c r="P37" i="1"/>
  <c r="Q37" i="1"/>
  <c r="J37" i="1"/>
  <c r="K37" i="1" l="1"/>
  <c r="K63" i="1" s="1"/>
</calcChain>
</file>

<file path=xl/sharedStrings.xml><?xml version="1.0" encoding="utf-8"?>
<sst xmlns="http://schemas.openxmlformats.org/spreadsheetml/2006/main" count="757" uniqueCount="175">
  <si>
    <t>Приложение № 1
к Порядку утверждения краткосрочных планов реализации Региональной программы капитального ремонта общего имущества в многоквартирных домах Свердловской области на 2015-2053 годы, утвержденной постановлением Правительства Свердловской области от 22.04.2014 № 306-ПП</t>
  </si>
  <si>
    <t>№ п/п</t>
  </si>
  <si>
    <t>Адрес многоквартирного дома</t>
  </si>
  <si>
    <t>Год</t>
  </si>
  <si>
    <t>Материал стен</t>
  </si>
  <si>
    <t>Количество этажей</t>
  </si>
  <si>
    <t>Количество подъездов</t>
  </si>
  <si>
    <t>Сбособ формирования фонда</t>
  </si>
  <si>
    <t>Дата вступления в силу решения ОСС о переходе</t>
  </si>
  <si>
    <t>Общая площадь МКД, всего</t>
  </si>
  <si>
    <t>Площадь помещений МКД</t>
  </si>
  <si>
    <t>Количество жителей, зарегистрированных в МКД на дату утверждения краткосрочного плана</t>
  </si>
  <si>
    <t>Стоимость капитального ремонта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</si>
  <si>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</si>
  <si>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</si>
  <si>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>Плановая дата завершения работ</t>
  </si>
  <si>
    <t>Ввода в эксплуатацию</t>
  </si>
  <si>
    <t>Завершение последнего капитального ремонта</t>
  </si>
  <si>
    <t>Всего:</t>
  </si>
  <si>
    <t>В том числе</t>
  </si>
  <si>
    <t>В том числе жилых помещений, находящихся в собственности граждан</t>
  </si>
  <si>
    <t>Нежилых помещений</t>
  </si>
  <si>
    <t>Жилых помещений</t>
  </si>
  <si>
    <t>кв.м</t>
  </si>
  <si>
    <t>чел.</t>
  </si>
  <si>
    <t>руб.</t>
  </si>
  <si>
    <t>руб./кв.м</t>
  </si>
  <si>
    <t>-</t>
  </si>
  <si>
    <t>Городской округ Верхняя Пышма Свердловской области</t>
  </si>
  <si>
    <t>2027 г.</t>
  </si>
  <si>
    <t>1</t>
  </si>
  <si>
    <t>Городской округ Верхняя Пышма Свердловской области, пос. Исеть (г Верхняя Пышма), ул. Мира, д. 15</t>
  </si>
  <si>
    <t>1960</t>
  </si>
  <si>
    <t>Кирпичные</t>
  </si>
  <si>
    <t>2</t>
  </si>
  <si>
    <t>На счете регионального оператора</t>
  </si>
  <si>
    <t>2027</t>
  </si>
  <si>
    <t>Городской округ Верхняя Пышма Свердловской области, пос. Исеть (г Верхняя Пышма), ул. Дружбы, д. 16</t>
  </si>
  <si>
    <t>1966</t>
  </si>
  <si>
    <t>3</t>
  </si>
  <si>
    <t>Городской округ Верхняя Пышма Свердловской области, г. Верхняя Пышма, ул. Кривоусова, д. 38</t>
  </si>
  <si>
    <t>1969</t>
  </si>
  <si>
    <t>Крупноблочные газоблоки</t>
  </si>
  <si>
    <t>5</t>
  </si>
  <si>
    <t>4</t>
  </si>
  <si>
    <t>Городской округ Верхняя Пышма Свердловской области, г. Верхняя Пышма, ул. Чистова, д. 10</t>
  </si>
  <si>
    <t>Блочные</t>
  </si>
  <si>
    <t>Городской округ Верхняя Пышма Свердловской области, г. Верхняя Пышма, ул. Калинина, д. 64</t>
  </si>
  <si>
    <t>1972</t>
  </si>
  <si>
    <t>6</t>
  </si>
  <si>
    <t>Городской округ Верхняя Пышма Свердловской области, г. Верхняя Пышма, ул. Кривоусова, д. 49</t>
  </si>
  <si>
    <t>7</t>
  </si>
  <si>
    <t>Городской округ Верхняя Пышма Свердловской области, г. Верхняя Пышма, ул. Чистова, д. 6</t>
  </si>
  <si>
    <t>8</t>
  </si>
  <si>
    <t>Городской округ Верхняя Пышма Свердловской области, г. Верхняя Пышма, ул. Чкалова, д. 7</t>
  </si>
  <si>
    <t>9</t>
  </si>
  <si>
    <t>Городской округ Верхняя Пышма Свердловской области, г. Верхняя Пышма, ул. Юбилейная, д. 12</t>
  </si>
  <si>
    <t>10</t>
  </si>
  <si>
    <t>Городской округ Верхняя Пышма Свердловской области, г. Верхняя Пышма, пр-кт Успенский, д. 97</t>
  </si>
  <si>
    <t>1973</t>
  </si>
  <si>
    <t>11</t>
  </si>
  <si>
    <t>Городской округ Верхняя Пышма Свердловской области, г. Верхняя Пышма, ул. Юбилейная, д. 14</t>
  </si>
  <si>
    <t>12</t>
  </si>
  <si>
    <t>Городской округ Верхняя Пышма Свердловской области, г. Верхняя Пышма, ул. Калинина, д. 66</t>
  </si>
  <si>
    <t>1974</t>
  </si>
  <si>
    <t>13</t>
  </si>
  <si>
    <t>Городской округ Верхняя Пышма Свердловской области, пос. Исеть (г Верхняя Пышма), ул. Заводская, д. 2</t>
  </si>
  <si>
    <t>Панельные</t>
  </si>
  <si>
    <t>20.05.2026</t>
  </si>
  <si>
    <t>14</t>
  </si>
  <si>
    <t>Городской округ Верхняя Пышма Свердловской области, г. Верхняя Пышма, ул. Калинина, д. 37</t>
  </si>
  <si>
    <t>1975</t>
  </si>
  <si>
    <t>15</t>
  </si>
  <si>
    <t>Городской округ Верхняя Пышма Свердловской области, г. Верхняя Пышма, ул. Кривоусова, д. 40</t>
  </si>
  <si>
    <t>16</t>
  </si>
  <si>
    <t>Городской округ Верхняя Пышма Свердловской области, г. Верхняя Пышма, пр-кт Успенский, д. 101</t>
  </si>
  <si>
    <t>1976</t>
  </si>
  <si>
    <t>Комбинированные</t>
  </si>
  <si>
    <t>17</t>
  </si>
  <si>
    <t>Городской округ Верхняя Пышма Свердловской области, г. Верхняя Пышма, ул. Калинина, д. 64А</t>
  </si>
  <si>
    <t>18</t>
  </si>
  <si>
    <t>Городской округ Верхняя Пышма Свердловской области, г. Верхняя Пышма, пр-кт Успенский, д. 93</t>
  </si>
  <si>
    <t>1977</t>
  </si>
  <si>
    <t>19</t>
  </si>
  <si>
    <t>Городской округ Верхняя Пышма Свердловской области, пос. Исеть (г Верхняя Пышма), ул. Школьников, д. 25</t>
  </si>
  <si>
    <t>1979</t>
  </si>
  <si>
    <t>Железобетонные с металлическим каркасом</t>
  </si>
  <si>
    <t>Итого за 2027</t>
  </si>
  <si>
    <t>2028 г.</t>
  </si>
  <si>
    <t>20</t>
  </si>
  <si>
    <t>Городской округ Верхняя Пышма Свердловской области, пос. Исеть (г Верхняя Пышма), ул. Мира, д. 16*</t>
  </si>
  <si>
    <t>1958</t>
  </si>
  <si>
    <t>2028</t>
  </si>
  <si>
    <t>21</t>
  </si>
  <si>
    <t>22</t>
  </si>
  <si>
    <t>Городской округ Верхняя Пышма Свердловской области, г. Верхняя Пышма, ул. Энтузиастов, д. 4</t>
  </si>
  <si>
    <t>23</t>
  </si>
  <si>
    <t>Городской округ Верхняя Пышма Свердловской области, г. Верхняя Пышма, ул. Победы, д. 7</t>
  </si>
  <si>
    <t>24</t>
  </si>
  <si>
    <t>Городской округ Верхняя Пышма Свердловской области, г. Верхняя Пышма, ул. Уральских рабочих, д. 36</t>
  </si>
  <si>
    <t>25</t>
  </si>
  <si>
    <t>Городской округ Верхняя Пышма Свердловской области, пос. Исеть (г Верхняя Пышма), ул. Заводская, д. 4</t>
  </si>
  <si>
    <t>26</t>
  </si>
  <si>
    <t>Городской округ Верхняя Пышма Свердловской области, с. Балтым (г Верхняя Пышма), ул. Бажова, д. 12</t>
  </si>
  <si>
    <t>27</t>
  </si>
  <si>
    <t>Городской округ Верхняя Пышма Свердловской области, с. Балтым (г Верхняя Пышма), ул. Бажова, д. 15</t>
  </si>
  <si>
    <t>28</t>
  </si>
  <si>
    <t>Городской округ Верхняя Пышма Свердловской области, г. Верхняя Пышма, пр-кт Успенский, д. 103</t>
  </si>
  <si>
    <t>29</t>
  </si>
  <si>
    <t>Городской округ Верхняя Пышма Свердловской области, г. Верхняя Пышма, ул. Петрова, д. 35/6</t>
  </si>
  <si>
    <t>30</t>
  </si>
  <si>
    <t>Городской округ Верхняя Пышма Свердловской области, г. Верхняя Пышма, ул. Юбилейная, д. 7</t>
  </si>
  <si>
    <t>31</t>
  </si>
  <si>
    <t>Городской округ Верхняя Пышма Свердловской области, г. Верхняя Пышма, ул. Уральских рабочих, д. 43А</t>
  </si>
  <si>
    <t>32</t>
  </si>
  <si>
    <t>Городской округ Верхняя Пышма Свердловской области, г. Верхняя Пышма, ул. Юбилейная, д. 5</t>
  </si>
  <si>
    <t>33</t>
  </si>
  <si>
    <t>Городской округ Верхняя Пышма Свердловской области, пос. Кедровое (г Верхняя Пышма), ул. Северная, д. 4</t>
  </si>
  <si>
    <t>34</t>
  </si>
  <si>
    <t>Городской округ Верхняя Пышма Свердловской области, г. Верхняя Пышма, пр-кт Успенский, д. 99</t>
  </si>
  <si>
    <t>1978</t>
  </si>
  <si>
    <t>35</t>
  </si>
  <si>
    <t>Городской округ Верхняя Пышма Свердловской области, г. Верхняя Пышма, ул. Победы, д. 9</t>
  </si>
  <si>
    <t>36</t>
  </si>
  <si>
    <t>Городской округ Верхняя Пышма Свердловской области, пос. Кедровое (г Верхняя Пышма), ул. Северная, д. 16</t>
  </si>
  <si>
    <t>37</t>
  </si>
  <si>
    <t>Городской округ Верхняя Пышма Свердловской области, г. Верхняя Пышма, ул. Юбилейная, д. 15</t>
  </si>
  <si>
    <t>2002</t>
  </si>
  <si>
    <t>38</t>
  </si>
  <si>
    <t>Городской округ Верхняя Пышма Свердловской области, г. Верхняя Пышма, пр-кт Успенский, д. 48Б</t>
  </si>
  <si>
    <t>2003</t>
  </si>
  <si>
    <t>Итого за 2028</t>
  </si>
  <si>
    <t>2029 г.</t>
  </si>
  <si>
    <t>39</t>
  </si>
  <si>
    <t>2029</t>
  </si>
  <si>
    <t>40</t>
  </si>
  <si>
    <t>Итого за 2029</t>
  </si>
  <si>
    <t>Итого по муниципальному образованию Городской округ Верхняя Пышма Свердловской области</t>
  </si>
  <si>
    <t>* - Частичный ремонт лифтового оборудования выполнен на основании Решения суда</t>
  </si>
  <si>
    <t>Приложение № 2
к Порядку утверждения краткосрочных планов реализации Региональной программы капитального ремонта общего имущества в многоквартирных домах Свердловской области на 2015-2053 годы, утвержденной постановлением Правительства Свердловской области от 22.04.2014 № 306-ПП</t>
  </si>
  <si>
    <t>ПЕРЕЧЕНЬ
 видов услуг и (или) работ по капитальному ремонту общего имущества многоквартирных домов и их стоимости в рамках краткосрочного плана реализации
Региональной программы капитального ремонта общего имущества в многоквартирных домах Свердловской области на
 2027-2029 годы  на территории МО Городской округ Верхняя Пышма Свердловской области</t>
  </si>
  <si>
    <t>Общая стоимость капитального ремонта</t>
  </si>
  <si>
    <t>Виды ремонта, предусмотренные ч. 1 ст. 17 Закона</t>
  </si>
  <si>
    <t>Виды ремонта, предусмотренные ч. 2 ст. 17 Закона</t>
  </si>
  <si>
    <t>Ремонт внутридомовых инженерных систем электроснабжения</t>
  </si>
  <si>
    <t>Ремонт внутридомовых инженерных систем теплоснабжения</t>
  </si>
  <si>
    <t>Ремонт внутридомовых инженерных систем горячего водоснабжения</t>
  </si>
  <si>
    <t>Ремонт внутридомовых инженерных систем холодного водоснабжения</t>
  </si>
  <si>
    <t>Ремонт внутридомовых инженерных систем водоотведения</t>
  </si>
  <si>
    <t>Ремонт внутридомовых инженерных систем газоснабжения</t>
  </si>
  <si>
    <t>Ремонт или замена лифтового оборудования</t>
  </si>
  <si>
    <t>Ремонт крыши</t>
  </si>
  <si>
    <t>Ремонт подвальных помещений</t>
  </si>
  <si>
    <t>Ремонт фасада</t>
  </si>
  <si>
    <t>Ремонт фундамента</t>
  </si>
  <si>
    <t>Ремонт внутридомовых систем пожарной сигнализации</t>
  </si>
  <si>
    <t>Усиление чердачных перекрытий</t>
  </si>
  <si>
    <t>Установка автоматизированных узлов управления и регулирования потребления тепловой энергии в системе теплоснабжения и (или) горячего водоснабжения</t>
  </si>
  <si>
    <t>Ремонт мусоропроводов</t>
  </si>
  <si>
    <t>Разработка проектной документации на проведение капитального ремонта общего имущества в многоквартирном доме</t>
  </si>
  <si>
    <t>Разработка проектной документации на проведение капитального ремонта общего имущества в многоквартирном доме на основании детального (инструментального) обследования</t>
  </si>
  <si>
    <t>Разработка проектной документации на проведение капитального ремонта общего имущества в многоквартирном доме, являющемся объектом культурного наследия</t>
  </si>
  <si>
    <t>Услуги по строительному контролю, техническому надзору, проводимому в процессе оказания и (или) выполнения услуг и (или) работ по капитальному ремонту общего имущества в многоквартирном доме</t>
  </si>
  <si>
    <t>ед.</t>
  </si>
  <si>
    <t>Итого за 2027 год</t>
  </si>
  <si>
    <t>Итого за 2028 год</t>
  </si>
  <si>
    <t>Итого за 2029 год</t>
  </si>
  <si>
    <t>городского округа Верхняя Пышма</t>
  </si>
  <si>
    <t>Краткосрочный план реализации Региональной программы капитального ремонта общего имущества в многоквартирных домах Свердловской области на
 2027-2029 годы  на территории МО Городской округ Верхняя Пышма Свердловской области</t>
  </si>
  <si>
    <t>Приложение № 1</t>
  </si>
  <si>
    <t>к постановлению Администрации</t>
  </si>
  <si>
    <t>Приложение № 2</t>
  </si>
  <si>
    <t>к  постановлению Администрации</t>
  </si>
  <si>
    <t>от __28.05.2026____№__815____</t>
  </si>
  <si>
    <t>от __28.05.2026_____№_815____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</si>
</sst>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1"/>
      <charset val="204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0"/>
      <name val="Liberation Serif"/>
      <charset val="204"/>
    </font>
    <font>
      <sz val="10"/>
      <color theme="1"/>
      <name val="Liberation Serif"/>
      <charset val="204"/>
    </font>
    <font>
      <b/>
      <sz val="12"/>
      <name val="Liberation Serif"/>
      <family val="1"/>
      <charset val="204"/>
    </font>
    <font>
      <sz val="14"/>
      <name val="Liberation Serif"/>
      <family val="1"/>
      <charset val="204"/>
    </font>
    <font>
      <sz val="1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49" fontId="3" fillId="0" borderId="0" xfId="0" applyNumberFormat="1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/>
    </xf>
    <xf numFmtId="4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top" wrapText="1"/>
    </xf>
    <xf numFmtId="2" fontId="1" fillId="0" borderId="0" xfId="0" applyNumberFormat="1" applyFont="1" applyBorder="1" applyAlignment="1">
      <alignment horizontal="center" vertical="top" wrapText="1"/>
    </xf>
    <xf numFmtId="4" fontId="1" fillId="0" borderId="0" xfId="0" applyNumberFormat="1" applyFont="1" applyBorder="1" applyAlignment="1">
      <alignment horizontal="center" vertical="top" wrapText="1"/>
    </xf>
    <xf numFmtId="0" fontId="3" fillId="0" borderId="0" xfId="0" applyFont="1" applyBorder="1"/>
    <xf numFmtId="49" fontId="1" fillId="0" borderId="0" xfId="0" applyNumberFormat="1" applyFont="1" applyBorder="1" applyAlignment="1">
      <alignment horizontal="left" vertical="top"/>
    </xf>
    <xf numFmtId="2" fontId="3" fillId="0" borderId="0" xfId="0" applyNumberFormat="1" applyFont="1" applyBorder="1"/>
    <xf numFmtId="4" fontId="3" fillId="0" borderId="0" xfId="0" applyNumberFormat="1" applyFont="1"/>
    <xf numFmtId="49" fontId="1" fillId="0" borderId="1" xfId="0" applyNumberFormat="1" applyFont="1" applyBorder="1" applyAlignment="1">
      <alignment horizontal="center" vertical="top" wrapText="1"/>
    </xf>
    <xf numFmtId="0" fontId="1" fillId="0" borderId="0" xfId="0" applyFont="1" applyFill="1"/>
    <xf numFmtId="49" fontId="1" fillId="0" borderId="0" xfId="0" applyNumberFormat="1" applyFont="1" applyAlignment="1">
      <alignment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5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S74"/>
  <sheetViews>
    <sheetView tabSelected="1" view="pageBreakPreview" zoomScale="60" zoomScaleNormal="80" workbookViewId="0">
      <selection activeCell="O6" sqref="O6"/>
    </sheetView>
  </sheetViews>
  <sheetFormatPr defaultRowHeight="12.75" x14ac:dyDescent="0.2"/>
  <cols>
    <col min="1" max="1" width="8.28515625" style="4" customWidth="1"/>
    <col min="2" max="2" width="36" style="4" customWidth="1"/>
    <col min="3" max="4" width="8.28515625" style="4" customWidth="1"/>
    <col min="5" max="5" width="12.42578125" style="4" customWidth="1"/>
    <col min="6" max="7" width="6.7109375" style="4" customWidth="1"/>
    <col min="8" max="9" width="16.7109375" style="4" customWidth="1"/>
    <col min="10" max="14" width="12.42578125" style="4" customWidth="1"/>
    <col min="15" max="15" width="16.7109375" style="4" customWidth="1"/>
    <col min="16" max="16" width="16.5703125" style="4" customWidth="1"/>
    <col min="17" max="18" width="12.42578125" style="4" customWidth="1"/>
    <col min="19" max="19" width="8.28515625" style="4" customWidth="1"/>
    <col min="20" max="16384" width="9.140625" style="4"/>
  </cols>
  <sheetData>
    <row r="3" spans="1:19" x14ac:dyDescent="0.2">
      <c r="O3" s="2" t="s">
        <v>169</v>
      </c>
    </row>
    <row r="4" spans="1:19" x14ac:dyDescent="0.2">
      <c r="O4" s="2" t="s">
        <v>170</v>
      </c>
      <c r="Q4" s="5"/>
      <c r="R4" s="5"/>
      <c r="S4" s="5"/>
    </row>
    <row r="5" spans="1:19" x14ac:dyDescent="0.2">
      <c r="O5" s="4" t="s">
        <v>167</v>
      </c>
      <c r="Q5" s="5"/>
      <c r="R5" s="5"/>
      <c r="S5" s="5"/>
    </row>
    <row r="6" spans="1:19" x14ac:dyDescent="0.2">
      <c r="O6" s="4" t="s">
        <v>174</v>
      </c>
      <c r="Q6" s="5"/>
      <c r="R6" s="5"/>
      <c r="S6" s="5"/>
    </row>
    <row r="7" spans="1:19" x14ac:dyDescent="0.2">
      <c r="Q7" s="5"/>
      <c r="R7" s="5"/>
      <c r="S7" s="5"/>
    </row>
    <row r="8" spans="1:19" ht="75.75" customHeight="1" x14ac:dyDescent="0.2">
      <c r="O8" s="32" t="s">
        <v>0</v>
      </c>
      <c r="P8" s="32"/>
      <c r="Q8" s="32"/>
      <c r="R8" s="32"/>
      <c r="S8" s="32"/>
    </row>
    <row r="9" spans="1:19" x14ac:dyDescent="0.2">
      <c r="J9" s="6"/>
      <c r="K9" s="6"/>
      <c r="L9" s="6"/>
      <c r="M9" s="6"/>
      <c r="N9" s="6"/>
      <c r="O9" s="6"/>
      <c r="P9" s="6"/>
      <c r="Q9" s="6"/>
      <c r="R9" s="6"/>
    </row>
    <row r="10" spans="1:19" ht="65.099999999999994" customHeight="1" x14ac:dyDescent="0.2">
      <c r="A10" s="34" t="s">
        <v>168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</row>
    <row r="11" spans="1:19" ht="12.75" customHeight="1" x14ac:dyDescent="0.2">
      <c r="A11" s="35" t="s">
        <v>1</v>
      </c>
      <c r="B11" s="35" t="s">
        <v>2</v>
      </c>
      <c r="C11" s="35" t="s">
        <v>3</v>
      </c>
      <c r="D11" s="35"/>
      <c r="E11" s="33" t="s">
        <v>4</v>
      </c>
      <c r="F11" s="33" t="s">
        <v>5</v>
      </c>
      <c r="G11" s="33" t="s">
        <v>6</v>
      </c>
      <c r="H11" s="33" t="s">
        <v>7</v>
      </c>
      <c r="I11" s="33" t="s">
        <v>8</v>
      </c>
      <c r="J11" s="33" t="s">
        <v>9</v>
      </c>
      <c r="K11" s="35" t="s">
        <v>10</v>
      </c>
      <c r="L11" s="35"/>
      <c r="M11" s="35"/>
      <c r="N11" s="35"/>
      <c r="O11" s="33" t="s">
        <v>11</v>
      </c>
      <c r="P11" s="33" t="s">
        <v>12</v>
      </c>
      <c r="Q11" s="33" t="s">
        <v>13</v>
      </c>
      <c r="R11" s="33" t="s">
        <v>14</v>
      </c>
      <c r="S11" s="33" t="s">
        <v>15</v>
      </c>
    </row>
    <row r="12" spans="1:19" ht="12.75" customHeight="1" x14ac:dyDescent="0.2">
      <c r="A12" s="35"/>
      <c r="B12" s="35"/>
      <c r="C12" s="33" t="s">
        <v>16</v>
      </c>
      <c r="D12" s="33" t="s">
        <v>17</v>
      </c>
      <c r="E12" s="33"/>
      <c r="F12" s="33"/>
      <c r="G12" s="33"/>
      <c r="H12" s="33"/>
      <c r="I12" s="33"/>
      <c r="J12" s="33"/>
      <c r="K12" s="33" t="s">
        <v>18</v>
      </c>
      <c r="L12" s="35" t="s">
        <v>19</v>
      </c>
      <c r="M12" s="35"/>
      <c r="N12" s="33" t="s">
        <v>20</v>
      </c>
      <c r="O12" s="33"/>
      <c r="P12" s="33"/>
      <c r="Q12" s="33"/>
      <c r="R12" s="33"/>
      <c r="S12" s="33"/>
    </row>
    <row r="13" spans="1:19" ht="99.95" customHeight="1" x14ac:dyDescent="0.2">
      <c r="A13" s="35"/>
      <c r="B13" s="35"/>
      <c r="C13" s="33"/>
      <c r="D13" s="33"/>
      <c r="E13" s="33"/>
      <c r="F13" s="33"/>
      <c r="G13" s="33"/>
      <c r="H13" s="33"/>
      <c r="I13" s="33"/>
      <c r="J13" s="33"/>
      <c r="K13" s="33"/>
      <c r="L13" s="7" t="s">
        <v>21</v>
      </c>
      <c r="M13" s="7" t="s">
        <v>22</v>
      </c>
      <c r="N13" s="33"/>
      <c r="O13" s="33"/>
      <c r="P13" s="33"/>
      <c r="Q13" s="33"/>
      <c r="R13" s="33"/>
      <c r="S13" s="33"/>
    </row>
    <row r="14" spans="1:19" x14ac:dyDescent="0.2">
      <c r="A14" s="35"/>
      <c r="B14" s="35"/>
      <c r="C14" s="33"/>
      <c r="D14" s="33"/>
      <c r="E14" s="33"/>
      <c r="F14" s="33"/>
      <c r="G14" s="33"/>
      <c r="H14" s="33"/>
      <c r="I14" s="33"/>
      <c r="J14" s="8" t="s">
        <v>23</v>
      </c>
      <c r="K14" s="8" t="s">
        <v>23</v>
      </c>
      <c r="L14" s="8" t="s">
        <v>23</v>
      </c>
      <c r="M14" s="8" t="s">
        <v>23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26</v>
      </c>
      <c r="S14" s="33"/>
    </row>
    <row r="15" spans="1:19" x14ac:dyDescent="0.2">
      <c r="A15" s="9">
        <v>1</v>
      </c>
      <c r="B15" s="9">
        <v>2</v>
      </c>
      <c r="C15" s="9">
        <v>3</v>
      </c>
      <c r="D15" s="9">
        <v>4</v>
      </c>
      <c r="E15" s="9">
        <v>5</v>
      </c>
      <c r="F15" s="9">
        <v>6</v>
      </c>
      <c r="G15" s="9">
        <v>7</v>
      </c>
      <c r="H15" s="9">
        <v>8</v>
      </c>
      <c r="I15" s="9">
        <v>9</v>
      </c>
      <c r="J15" s="9">
        <v>10</v>
      </c>
      <c r="K15" s="9">
        <v>11</v>
      </c>
      <c r="L15" s="9">
        <v>12</v>
      </c>
      <c r="M15" s="9">
        <v>13</v>
      </c>
      <c r="N15" s="9">
        <v>14</v>
      </c>
      <c r="O15" s="9">
        <v>15</v>
      </c>
      <c r="P15" s="9">
        <v>16</v>
      </c>
      <c r="Q15" s="9">
        <v>17</v>
      </c>
      <c r="R15" s="9">
        <v>18</v>
      </c>
      <c r="S15" s="9">
        <v>19</v>
      </c>
    </row>
    <row r="16" spans="1:19" x14ac:dyDescent="0.2">
      <c r="A16" s="40" t="s">
        <v>28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2"/>
    </row>
    <row r="17" spans="1:19" x14ac:dyDescent="0.2">
      <c r="A17" s="40" t="s">
        <v>29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2"/>
    </row>
    <row r="18" spans="1:19" ht="38.25" x14ac:dyDescent="0.2">
      <c r="A18" s="10" t="s">
        <v>30</v>
      </c>
      <c r="B18" s="11" t="s">
        <v>31</v>
      </c>
      <c r="C18" s="10" t="s">
        <v>32</v>
      </c>
      <c r="D18" s="10" t="s">
        <v>27</v>
      </c>
      <c r="E18" s="11" t="s">
        <v>33</v>
      </c>
      <c r="F18" s="10" t="s">
        <v>34</v>
      </c>
      <c r="G18" s="10" t="s">
        <v>30</v>
      </c>
      <c r="H18" s="11" t="s">
        <v>35</v>
      </c>
      <c r="I18" s="10" t="s">
        <v>27</v>
      </c>
      <c r="J18" s="12">
        <v>487.2</v>
      </c>
      <c r="K18" s="12">
        <v>445.8</v>
      </c>
      <c r="L18" s="12">
        <v>0</v>
      </c>
      <c r="M18" s="12">
        <v>445.8</v>
      </c>
      <c r="N18" s="12">
        <v>440.7</v>
      </c>
      <c r="O18" s="12">
        <v>19</v>
      </c>
      <c r="P18" s="12">
        <v>2209413.02</v>
      </c>
      <c r="Q18" s="12">
        <v>4956.0600000000004</v>
      </c>
      <c r="R18" s="12">
        <v>23664.95</v>
      </c>
      <c r="S18" s="10" t="s">
        <v>36</v>
      </c>
    </row>
    <row r="19" spans="1:19" ht="38.25" x14ac:dyDescent="0.2">
      <c r="A19" s="10" t="s">
        <v>34</v>
      </c>
      <c r="B19" s="11" t="s">
        <v>37</v>
      </c>
      <c r="C19" s="10" t="s">
        <v>38</v>
      </c>
      <c r="D19" s="10" t="s">
        <v>27</v>
      </c>
      <c r="E19" s="11" t="s">
        <v>33</v>
      </c>
      <c r="F19" s="10" t="s">
        <v>34</v>
      </c>
      <c r="G19" s="10" t="s">
        <v>34</v>
      </c>
      <c r="H19" s="11" t="s">
        <v>35</v>
      </c>
      <c r="I19" s="10" t="s">
        <v>27</v>
      </c>
      <c r="J19" s="12">
        <v>523.6</v>
      </c>
      <c r="K19" s="12">
        <v>456.4</v>
      </c>
      <c r="L19" s="12">
        <v>0</v>
      </c>
      <c r="M19" s="12">
        <v>456.4</v>
      </c>
      <c r="N19" s="12">
        <v>237</v>
      </c>
      <c r="O19" s="12">
        <v>29</v>
      </c>
      <c r="P19" s="12">
        <v>113033.87</v>
      </c>
      <c r="Q19" s="12">
        <v>247.66</v>
      </c>
      <c r="R19" s="12">
        <v>23664.95</v>
      </c>
      <c r="S19" s="10" t="s">
        <v>36</v>
      </c>
    </row>
    <row r="20" spans="1:19" ht="38.25" x14ac:dyDescent="0.2">
      <c r="A20" s="10" t="s">
        <v>39</v>
      </c>
      <c r="B20" s="11" t="s">
        <v>40</v>
      </c>
      <c r="C20" s="10" t="s">
        <v>41</v>
      </c>
      <c r="D20" s="10" t="s">
        <v>27</v>
      </c>
      <c r="E20" s="11" t="s">
        <v>42</v>
      </c>
      <c r="F20" s="10" t="s">
        <v>43</v>
      </c>
      <c r="G20" s="10" t="s">
        <v>30</v>
      </c>
      <c r="H20" s="11" t="s">
        <v>35</v>
      </c>
      <c r="I20" s="10" t="s">
        <v>27</v>
      </c>
      <c r="J20" s="12">
        <v>3978.5</v>
      </c>
      <c r="K20" s="12">
        <v>2734.44</v>
      </c>
      <c r="L20" s="12">
        <v>27.6</v>
      </c>
      <c r="M20" s="12">
        <v>2706.84</v>
      </c>
      <c r="N20" s="12">
        <v>2333.98</v>
      </c>
      <c r="O20" s="12">
        <v>272</v>
      </c>
      <c r="P20" s="12">
        <v>719113.88</v>
      </c>
      <c r="Q20" s="12">
        <v>262.98</v>
      </c>
      <c r="R20" s="12">
        <v>14366.73</v>
      </c>
      <c r="S20" s="10" t="s">
        <v>36</v>
      </c>
    </row>
    <row r="21" spans="1:19" ht="38.25" x14ac:dyDescent="0.2">
      <c r="A21" s="10" t="s">
        <v>44</v>
      </c>
      <c r="B21" s="11" t="s">
        <v>45</v>
      </c>
      <c r="C21" s="10" t="s">
        <v>41</v>
      </c>
      <c r="D21" s="10" t="s">
        <v>27</v>
      </c>
      <c r="E21" s="11" t="s">
        <v>46</v>
      </c>
      <c r="F21" s="10" t="s">
        <v>43</v>
      </c>
      <c r="G21" s="10" t="s">
        <v>34</v>
      </c>
      <c r="H21" s="11" t="s">
        <v>35</v>
      </c>
      <c r="I21" s="10" t="s">
        <v>27</v>
      </c>
      <c r="J21" s="12">
        <v>2217.6</v>
      </c>
      <c r="K21" s="12">
        <v>1433.1</v>
      </c>
      <c r="L21" s="12" t="s">
        <v>27</v>
      </c>
      <c r="M21" s="12">
        <v>1433.1</v>
      </c>
      <c r="N21" s="12" t="s">
        <v>27</v>
      </c>
      <c r="O21" s="12" t="s">
        <v>27</v>
      </c>
      <c r="P21" s="12">
        <v>9030073.3100000005</v>
      </c>
      <c r="Q21" s="12">
        <v>6301.08</v>
      </c>
      <c r="R21" s="12">
        <v>14366.73</v>
      </c>
      <c r="S21" s="10" t="s">
        <v>36</v>
      </c>
    </row>
    <row r="22" spans="1:19" ht="38.25" x14ac:dyDescent="0.2">
      <c r="A22" s="10" t="s">
        <v>43</v>
      </c>
      <c r="B22" s="11" t="s">
        <v>47</v>
      </c>
      <c r="C22" s="10" t="s">
        <v>48</v>
      </c>
      <c r="D22" s="10" t="s">
        <v>27</v>
      </c>
      <c r="E22" s="11" t="s">
        <v>33</v>
      </c>
      <c r="F22" s="10" t="s">
        <v>43</v>
      </c>
      <c r="G22" s="10" t="s">
        <v>27</v>
      </c>
      <c r="H22" s="11" t="s">
        <v>35</v>
      </c>
      <c r="I22" s="10" t="s">
        <v>27</v>
      </c>
      <c r="J22" s="12">
        <v>4205.5</v>
      </c>
      <c r="K22" s="12" t="s">
        <v>27</v>
      </c>
      <c r="L22" s="12" t="s">
        <v>27</v>
      </c>
      <c r="M22" s="12" t="s">
        <v>27</v>
      </c>
      <c r="N22" s="12" t="s">
        <v>27</v>
      </c>
      <c r="O22" s="12" t="s">
        <v>27</v>
      </c>
      <c r="P22" s="12">
        <v>17493786.57</v>
      </c>
      <c r="Q22" s="12">
        <v>0</v>
      </c>
      <c r="R22" s="12">
        <v>14366.73</v>
      </c>
      <c r="S22" s="10" t="s">
        <v>36</v>
      </c>
    </row>
    <row r="23" spans="1:19" ht="38.25" x14ac:dyDescent="0.2">
      <c r="A23" s="10" t="s">
        <v>49</v>
      </c>
      <c r="B23" s="11" t="s">
        <v>50</v>
      </c>
      <c r="C23" s="10" t="s">
        <v>48</v>
      </c>
      <c r="D23" s="10" t="s">
        <v>27</v>
      </c>
      <c r="E23" s="11" t="s">
        <v>46</v>
      </c>
      <c r="F23" s="10" t="s">
        <v>43</v>
      </c>
      <c r="G23" s="10" t="s">
        <v>27</v>
      </c>
      <c r="H23" s="11" t="s">
        <v>35</v>
      </c>
      <c r="I23" s="10" t="s">
        <v>27</v>
      </c>
      <c r="J23" s="12">
        <v>3632.03</v>
      </c>
      <c r="K23" s="12" t="s">
        <v>27</v>
      </c>
      <c r="L23" s="12">
        <v>113.7</v>
      </c>
      <c r="M23" s="12">
        <v>3251.13</v>
      </c>
      <c r="N23" s="12" t="s">
        <v>27</v>
      </c>
      <c r="O23" s="12" t="s">
        <v>27</v>
      </c>
      <c r="P23" s="12">
        <v>15108300.470000001</v>
      </c>
      <c r="Q23" s="12">
        <v>0</v>
      </c>
      <c r="R23" s="12">
        <v>14366.73</v>
      </c>
      <c r="S23" s="10" t="s">
        <v>36</v>
      </c>
    </row>
    <row r="24" spans="1:19" ht="38.25" x14ac:dyDescent="0.2">
      <c r="A24" s="10" t="s">
        <v>51</v>
      </c>
      <c r="B24" s="11" t="s">
        <v>52</v>
      </c>
      <c r="C24" s="10" t="s">
        <v>48</v>
      </c>
      <c r="D24" s="10" t="s">
        <v>27</v>
      </c>
      <c r="E24" s="11" t="s">
        <v>46</v>
      </c>
      <c r="F24" s="10" t="s">
        <v>43</v>
      </c>
      <c r="G24" s="10" t="s">
        <v>27</v>
      </c>
      <c r="H24" s="11" t="s">
        <v>35</v>
      </c>
      <c r="I24" s="10" t="s">
        <v>27</v>
      </c>
      <c r="J24" s="12">
        <v>3374.5</v>
      </c>
      <c r="K24" s="12" t="s">
        <v>27</v>
      </c>
      <c r="L24" s="12" t="s">
        <v>27</v>
      </c>
      <c r="M24" s="12" t="s">
        <v>27</v>
      </c>
      <c r="N24" s="12" t="s">
        <v>27</v>
      </c>
      <c r="O24" s="12" t="s">
        <v>27</v>
      </c>
      <c r="P24" s="12">
        <v>14037042.630000001</v>
      </c>
      <c r="Q24" s="12">
        <v>0</v>
      </c>
      <c r="R24" s="12">
        <v>14366.73</v>
      </c>
      <c r="S24" s="10" t="s">
        <v>36</v>
      </c>
    </row>
    <row r="25" spans="1:19" ht="38.25" x14ac:dyDescent="0.2">
      <c r="A25" s="10" t="s">
        <v>53</v>
      </c>
      <c r="B25" s="11" t="s">
        <v>54</v>
      </c>
      <c r="C25" s="10" t="s">
        <v>48</v>
      </c>
      <c r="D25" s="10" t="s">
        <v>27</v>
      </c>
      <c r="E25" s="11" t="s">
        <v>46</v>
      </c>
      <c r="F25" s="10" t="s">
        <v>43</v>
      </c>
      <c r="G25" s="10" t="s">
        <v>27</v>
      </c>
      <c r="H25" s="11" t="s">
        <v>35</v>
      </c>
      <c r="I25" s="10" t="s">
        <v>27</v>
      </c>
      <c r="J25" s="12">
        <v>3385.2</v>
      </c>
      <c r="K25" s="12" t="s">
        <v>27</v>
      </c>
      <c r="L25" s="12" t="s">
        <v>27</v>
      </c>
      <c r="M25" s="12" t="s">
        <v>27</v>
      </c>
      <c r="N25" s="12" t="s">
        <v>27</v>
      </c>
      <c r="O25" s="12" t="s">
        <v>27</v>
      </c>
      <c r="P25" s="12">
        <v>14081551.85</v>
      </c>
      <c r="Q25" s="12">
        <v>0</v>
      </c>
      <c r="R25" s="12">
        <v>14366.73</v>
      </c>
      <c r="S25" s="10" t="s">
        <v>36</v>
      </c>
    </row>
    <row r="26" spans="1:19" ht="38.25" x14ac:dyDescent="0.2">
      <c r="A26" s="10" t="s">
        <v>55</v>
      </c>
      <c r="B26" s="11" t="s">
        <v>56</v>
      </c>
      <c r="C26" s="10" t="s">
        <v>48</v>
      </c>
      <c r="D26" s="10" t="s">
        <v>27</v>
      </c>
      <c r="E26" s="11" t="s">
        <v>46</v>
      </c>
      <c r="F26" s="10" t="s">
        <v>43</v>
      </c>
      <c r="G26" s="10" t="s">
        <v>27</v>
      </c>
      <c r="H26" s="11" t="s">
        <v>35</v>
      </c>
      <c r="I26" s="10" t="s">
        <v>27</v>
      </c>
      <c r="J26" s="12">
        <v>5013.8</v>
      </c>
      <c r="K26" s="12" t="s">
        <v>27</v>
      </c>
      <c r="L26" s="12" t="s">
        <v>27</v>
      </c>
      <c r="M26" s="12" t="s">
        <v>27</v>
      </c>
      <c r="N26" s="12" t="s">
        <v>27</v>
      </c>
      <c r="O26" s="12" t="s">
        <v>27</v>
      </c>
      <c r="P26" s="12">
        <v>20856104.41</v>
      </c>
      <c r="Q26" s="12">
        <v>0</v>
      </c>
      <c r="R26" s="12">
        <v>14366.73</v>
      </c>
      <c r="S26" s="10" t="s">
        <v>36</v>
      </c>
    </row>
    <row r="27" spans="1:19" ht="38.25" x14ac:dyDescent="0.2">
      <c r="A27" s="10" t="s">
        <v>57</v>
      </c>
      <c r="B27" s="11" t="s">
        <v>58</v>
      </c>
      <c r="C27" s="10" t="s">
        <v>59</v>
      </c>
      <c r="D27" s="10" t="s">
        <v>27</v>
      </c>
      <c r="E27" s="11" t="s">
        <v>46</v>
      </c>
      <c r="F27" s="10" t="s">
        <v>43</v>
      </c>
      <c r="G27" s="10" t="s">
        <v>27</v>
      </c>
      <c r="H27" s="11" t="s">
        <v>35</v>
      </c>
      <c r="I27" s="10" t="s">
        <v>27</v>
      </c>
      <c r="J27" s="12">
        <v>8380.4599999999991</v>
      </c>
      <c r="K27" s="12" t="s">
        <v>27</v>
      </c>
      <c r="L27" s="12" t="s">
        <v>27</v>
      </c>
      <c r="M27" s="12" t="s">
        <v>27</v>
      </c>
      <c r="N27" s="12" t="s">
        <v>27</v>
      </c>
      <c r="O27" s="12" t="s">
        <v>27</v>
      </c>
      <c r="P27" s="12">
        <v>34860534.68</v>
      </c>
      <c r="Q27" s="12">
        <v>0</v>
      </c>
      <c r="R27" s="12">
        <v>14366.73</v>
      </c>
      <c r="S27" s="10" t="s">
        <v>36</v>
      </c>
    </row>
    <row r="28" spans="1:19" ht="38.25" x14ac:dyDescent="0.2">
      <c r="A28" s="10" t="s">
        <v>60</v>
      </c>
      <c r="B28" s="11" t="s">
        <v>61</v>
      </c>
      <c r="C28" s="10" t="s">
        <v>59</v>
      </c>
      <c r="D28" s="10" t="s">
        <v>27</v>
      </c>
      <c r="E28" s="11" t="s">
        <v>46</v>
      </c>
      <c r="F28" s="10" t="s">
        <v>43</v>
      </c>
      <c r="G28" s="10" t="s">
        <v>27</v>
      </c>
      <c r="H28" s="11" t="s">
        <v>35</v>
      </c>
      <c r="I28" s="10" t="s">
        <v>27</v>
      </c>
      <c r="J28" s="12">
        <v>3396.9</v>
      </c>
      <c r="K28" s="12" t="s">
        <v>27</v>
      </c>
      <c r="L28" s="12" t="s">
        <v>27</v>
      </c>
      <c r="M28" s="12" t="s">
        <v>27</v>
      </c>
      <c r="N28" s="12" t="s">
        <v>27</v>
      </c>
      <c r="O28" s="12" t="s">
        <v>27</v>
      </c>
      <c r="P28" s="12">
        <v>14130220.810000001</v>
      </c>
      <c r="Q28" s="12">
        <v>0</v>
      </c>
      <c r="R28" s="12">
        <v>14366.73</v>
      </c>
      <c r="S28" s="10" t="s">
        <v>36</v>
      </c>
    </row>
    <row r="29" spans="1:19" ht="38.25" x14ac:dyDescent="0.2">
      <c r="A29" s="10" t="s">
        <v>62</v>
      </c>
      <c r="B29" s="11" t="s">
        <v>63</v>
      </c>
      <c r="C29" s="10" t="s">
        <v>64</v>
      </c>
      <c r="D29" s="10" t="s">
        <v>27</v>
      </c>
      <c r="E29" s="11" t="s">
        <v>46</v>
      </c>
      <c r="F29" s="10" t="s">
        <v>43</v>
      </c>
      <c r="G29" s="10" t="s">
        <v>27</v>
      </c>
      <c r="H29" s="11" t="s">
        <v>35</v>
      </c>
      <c r="I29" s="10" t="s">
        <v>27</v>
      </c>
      <c r="J29" s="12">
        <v>5180.3999999999996</v>
      </c>
      <c r="K29" s="12" t="s">
        <v>27</v>
      </c>
      <c r="L29" s="12" t="s">
        <v>27</v>
      </c>
      <c r="M29" s="12" t="s">
        <v>27</v>
      </c>
      <c r="N29" s="12" t="s">
        <v>27</v>
      </c>
      <c r="O29" s="12" t="s">
        <v>27</v>
      </c>
      <c r="P29" s="12">
        <v>21549117.100000001</v>
      </c>
      <c r="Q29" s="12">
        <v>0</v>
      </c>
      <c r="R29" s="12">
        <v>14366.73</v>
      </c>
      <c r="S29" s="10" t="s">
        <v>36</v>
      </c>
    </row>
    <row r="30" spans="1:19" ht="38.25" x14ac:dyDescent="0.2">
      <c r="A30" s="10" t="s">
        <v>65</v>
      </c>
      <c r="B30" s="11" t="s">
        <v>66</v>
      </c>
      <c r="C30" s="10" t="s">
        <v>64</v>
      </c>
      <c r="D30" s="10" t="s">
        <v>27</v>
      </c>
      <c r="E30" s="11" t="s">
        <v>67</v>
      </c>
      <c r="F30" s="10" t="s">
        <v>43</v>
      </c>
      <c r="G30" s="10" t="s">
        <v>44</v>
      </c>
      <c r="H30" s="11" t="s">
        <v>35</v>
      </c>
      <c r="I30" s="10" t="s">
        <v>68</v>
      </c>
      <c r="J30" s="12">
        <v>2967</v>
      </c>
      <c r="K30" s="12">
        <v>2681.8</v>
      </c>
      <c r="L30" s="12" t="s">
        <v>27</v>
      </c>
      <c r="M30" s="12">
        <v>2681.8</v>
      </c>
      <c r="N30" s="12" t="s">
        <v>27</v>
      </c>
      <c r="O30" s="12" t="s">
        <v>27</v>
      </c>
      <c r="P30" s="12">
        <v>15314817.390000001</v>
      </c>
      <c r="Q30" s="12">
        <v>5710.65</v>
      </c>
      <c r="R30" s="12">
        <v>14366.73</v>
      </c>
      <c r="S30" s="10" t="s">
        <v>36</v>
      </c>
    </row>
    <row r="31" spans="1:19" ht="38.25" x14ac:dyDescent="0.2">
      <c r="A31" s="10" t="s">
        <v>69</v>
      </c>
      <c r="B31" s="11" t="s">
        <v>70</v>
      </c>
      <c r="C31" s="10" t="s">
        <v>71</v>
      </c>
      <c r="D31" s="10" t="s">
        <v>27</v>
      </c>
      <c r="E31" s="11" t="s">
        <v>67</v>
      </c>
      <c r="F31" s="10" t="s">
        <v>43</v>
      </c>
      <c r="G31" s="10" t="s">
        <v>27</v>
      </c>
      <c r="H31" s="11" t="s">
        <v>35</v>
      </c>
      <c r="I31" s="10" t="s">
        <v>27</v>
      </c>
      <c r="J31" s="12">
        <v>5443.6</v>
      </c>
      <c r="K31" s="12" t="s">
        <v>27</v>
      </c>
      <c r="L31" s="12" t="s">
        <v>27</v>
      </c>
      <c r="M31" s="12" t="s">
        <v>27</v>
      </c>
      <c r="N31" s="12" t="s">
        <v>27</v>
      </c>
      <c r="O31" s="12" t="s">
        <v>27</v>
      </c>
      <c r="P31" s="12">
        <v>22643960.66</v>
      </c>
      <c r="Q31" s="12">
        <v>0</v>
      </c>
      <c r="R31" s="12">
        <v>14366.73</v>
      </c>
      <c r="S31" s="10" t="s">
        <v>36</v>
      </c>
    </row>
    <row r="32" spans="1:19" ht="38.25" x14ac:dyDescent="0.2">
      <c r="A32" s="10" t="s">
        <v>72</v>
      </c>
      <c r="B32" s="11" t="s">
        <v>73</v>
      </c>
      <c r="C32" s="10" t="s">
        <v>71</v>
      </c>
      <c r="D32" s="10" t="s">
        <v>27</v>
      </c>
      <c r="E32" s="11" t="s">
        <v>46</v>
      </c>
      <c r="F32" s="10" t="s">
        <v>43</v>
      </c>
      <c r="G32" s="10" t="s">
        <v>27</v>
      </c>
      <c r="H32" s="11" t="s">
        <v>35</v>
      </c>
      <c r="I32" s="10" t="s">
        <v>27</v>
      </c>
      <c r="J32" s="12">
        <v>3766.9</v>
      </c>
      <c r="K32" s="12" t="s">
        <v>27</v>
      </c>
      <c r="L32" s="12">
        <v>796.2</v>
      </c>
      <c r="M32" s="12">
        <v>2727.7</v>
      </c>
      <c r="N32" s="12" t="s">
        <v>27</v>
      </c>
      <c r="O32" s="12" t="s">
        <v>27</v>
      </c>
      <c r="P32" s="12">
        <v>13321641.85</v>
      </c>
      <c r="Q32" s="12">
        <v>0</v>
      </c>
      <c r="R32" s="12">
        <v>14366.73</v>
      </c>
      <c r="S32" s="10" t="s">
        <v>36</v>
      </c>
    </row>
    <row r="33" spans="1:19" ht="38.25" x14ac:dyDescent="0.2">
      <c r="A33" s="10" t="s">
        <v>74</v>
      </c>
      <c r="B33" s="11" t="s">
        <v>75</v>
      </c>
      <c r="C33" s="10" t="s">
        <v>76</v>
      </c>
      <c r="D33" s="10" t="s">
        <v>27</v>
      </c>
      <c r="E33" s="11" t="s">
        <v>77</v>
      </c>
      <c r="F33" s="10" t="s">
        <v>39</v>
      </c>
      <c r="G33" s="10" t="s">
        <v>27</v>
      </c>
      <c r="H33" s="11" t="s">
        <v>35</v>
      </c>
      <c r="I33" s="10" t="s">
        <v>27</v>
      </c>
      <c r="J33" s="12">
        <v>6995.3</v>
      </c>
      <c r="K33" s="12" t="s">
        <v>27</v>
      </c>
      <c r="L33" s="12" t="s">
        <v>27</v>
      </c>
      <c r="M33" s="12" t="s">
        <v>27</v>
      </c>
      <c r="N33" s="12" t="s">
        <v>27</v>
      </c>
      <c r="O33" s="12" t="s">
        <v>27</v>
      </c>
      <c r="P33" s="12">
        <v>60386507.530000001</v>
      </c>
      <c r="Q33" s="12">
        <v>0</v>
      </c>
      <c r="R33" s="12">
        <v>23664.95</v>
      </c>
      <c r="S33" s="10" t="s">
        <v>36</v>
      </c>
    </row>
    <row r="34" spans="1:19" ht="38.25" x14ac:dyDescent="0.2">
      <c r="A34" s="10" t="s">
        <v>78</v>
      </c>
      <c r="B34" s="11" t="s">
        <v>79</v>
      </c>
      <c r="C34" s="10" t="s">
        <v>76</v>
      </c>
      <c r="D34" s="10" t="s">
        <v>27</v>
      </c>
      <c r="E34" s="11" t="s">
        <v>46</v>
      </c>
      <c r="F34" s="10" t="s">
        <v>43</v>
      </c>
      <c r="G34" s="10" t="s">
        <v>27</v>
      </c>
      <c r="H34" s="11" t="s">
        <v>35</v>
      </c>
      <c r="I34" s="10" t="s">
        <v>27</v>
      </c>
      <c r="J34" s="12">
        <v>5270.5</v>
      </c>
      <c r="K34" s="12" t="s">
        <v>27</v>
      </c>
      <c r="L34" s="12" t="s">
        <v>27</v>
      </c>
      <c r="M34" s="12" t="s">
        <v>27</v>
      </c>
      <c r="N34" s="12" t="s">
        <v>27</v>
      </c>
      <c r="O34" s="12" t="s">
        <v>27</v>
      </c>
      <c r="P34" s="12">
        <v>21923909.670000002</v>
      </c>
      <c r="Q34" s="12">
        <v>0</v>
      </c>
      <c r="R34" s="12">
        <v>14366.73</v>
      </c>
      <c r="S34" s="10" t="s">
        <v>36</v>
      </c>
    </row>
    <row r="35" spans="1:19" ht="38.25" x14ac:dyDescent="0.2">
      <c r="A35" s="10" t="s">
        <v>80</v>
      </c>
      <c r="B35" s="11" t="s">
        <v>81</v>
      </c>
      <c r="C35" s="10" t="s">
        <v>82</v>
      </c>
      <c r="D35" s="10" t="s">
        <v>27</v>
      </c>
      <c r="E35" s="10" t="s">
        <v>46</v>
      </c>
      <c r="F35" s="10" t="s">
        <v>43</v>
      </c>
      <c r="G35" s="10" t="s">
        <v>27</v>
      </c>
      <c r="H35" s="10" t="s">
        <v>35</v>
      </c>
      <c r="I35" s="10" t="s">
        <v>27</v>
      </c>
      <c r="J35" s="12">
        <v>8226.1299999999992</v>
      </c>
      <c r="K35" s="12" t="s">
        <v>27</v>
      </c>
      <c r="L35" s="12" t="s">
        <v>27</v>
      </c>
      <c r="M35" s="12" t="s">
        <v>27</v>
      </c>
      <c r="N35" s="12" t="s">
        <v>27</v>
      </c>
      <c r="O35" s="12" t="s">
        <v>27</v>
      </c>
      <c r="P35" s="12">
        <v>36106458.840000004</v>
      </c>
      <c r="Q35" s="12">
        <v>0</v>
      </c>
      <c r="R35" s="12">
        <v>14366.73</v>
      </c>
      <c r="S35" s="10" t="s">
        <v>36</v>
      </c>
    </row>
    <row r="36" spans="1:19" ht="51" x14ac:dyDescent="0.2">
      <c r="A36" s="10" t="s">
        <v>83</v>
      </c>
      <c r="B36" s="11" t="s">
        <v>84</v>
      </c>
      <c r="C36" s="8" t="s">
        <v>85</v>
      </c>
      <c r="D36" s="8" t="s">
        <v>27</v>
      </c>
      <c r="E36" s="8" t="s">
        <v>86</v>
      </c>
      <c r="F36" s="8" t="s">
        <v>34</v>
      </c>
      <c r="G36" s="8" t="s">
        <v>39</v>
      </c>
      <c r="H36" s="8" t="s">
        <v>35</v>
      </c>
      <c r="I36" s="8" t="s">
        <v>27</v>
      </c>
      <c r="J36" s="17">
        <v>869.8</v>
      </c>
      <c r="K36" s="17">
        <v>793</v>
      </c>
      <c r="L36" s="17">
        <v>0</v>
      </c>
      <c r="M36" s="17">
        <v>793</v>
      </c>
      <c r="N36" s="17" t="s">
        <v>27</v>
      </c>
      <c r="O36" s="17" t="s">
        <v>27</v>
      </c>
      <c r="P36" s="17">
        <v>1625047.34</v>
      </c>
      <c r="Q36" s="17">
        <v>2049.2399999999998</v>
      </c>
      <c r="R36" s="17">
        <v>23664.95</v>
      </c>
      <c r="S36" s="8" t="s">
        <v>36</v>
      </c>
    </row>
    <row r="37" spans="1:19" ht="12.75" customHeight="1" x14ac:dyDescent="0.2">
      <c r="A37" s="36" t="s">
        <v>87</v>
      </c>
      <c r="B37" s="37"/>
      <c r="C37" s="10" t="s">
        <v>27</v>
      </c>
      <c r="D37" s="10" t="s">
        <v>27</v>
      </c>
      <c r="E37" s="11" t="s">
        <v>27</v>
      </c>
      <c r="F37" s="10" t="s">
        <v>27</v>
      </c>
      <c r="G37" s="10" t="s">
        <v>27</v>
      </c>
      <c r="H37" s="11" t="s">
        <v>27</v>
      </c>
      <c r="I37" s="10" t="s">
        <v>27</v>
      </c>
      <c r="J37" s="12">
        <f>SUM(J18:J36)</f>
        <v>77314.920000000013</v>
      </c>
      <c r="K37" s="12">
        <f t="shared" ref="K37:Q37" si="0">SUM(K18:K36)</f>
        <v>8544.5400000000009</v>
      </c>
      <c r="L37" s="12">
        <f t="shared" si="0"/>
        <v>937.5</v>
      </c>
      <c r="M37" s="12">
        <f t="shared" si="0"/>
        <v>14495.77</v>
      </c>
      <c r="N37" s="12">
        <f t="shared" si="0"/>
        <v>3011.6800000000003</v>
      </c>
      <c r="O37" s="12">
        <f t="shared" si="0"/>
        <v>320</v>
      </c>
      <c r="P37" s="12">
        <f t="shared" si="0"/>
        <v>335510635.87999994</v>
      </c>
      <c r="Q37" s="12">
        <f t="shared" si="0"/>
        <v>19527.669999999998</v>
      </c>
      <c r="R37" s="12" t="s">
        <v>27</v>
      </c>
      <c r="S37" s="10" t="s">
        <v>27</v>
      </c>
    </row>
    <row r="38" spans="1:19" x14ac:dyDescent="0.2">
      <c r="A38" s="40" t="s">
        <v>88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</row>
    <row r="39" spans="1:19" ht="38.25" x14ac:dyDescent="0.2">
      <c r="A39" s="10" t="s">
        <v>89</v>
      </c>
      <c r="B39" s="11" t="s">
        <v>90</v>
      </c>
      <c r="C39" s="10" t="s">
        <v>91</v>
      </c>
      <c r="D39" s="10" t="s">
        <v>27</v>
      </c>
      <c r="E39" s="11" t="s">
        <v>33</v>
      </c>
      <c r="F39" s="10" t="s">
        <v>34</v>
      </c>
      <c r="G39" s="10" t="s">
        <v>30</v>
      </c>
      <c r="H39" s="11" t="s">
        <v>35</v>
      </c>
      <c r="I39" s="10" t="s">
        <v>27</v>
      </c>
      <c r="J39" s="12">
        <v>472</v>
      </c>
      <c r="K39" s="12">
        <v>430.2</v>
      </c>
      <c r="L39" s="12">
        <v>0</v>
      </c>
      <c r="M39" s="12">
        <v>430.2</v>
      </c>
      <c r="N39" s="12">
        <v>326.39999999999998</v>
      </c>
      <c r="O39" s="12">
        <v>22</v>
      </c>
      <c r="P39" s="12">
        <v>1601533.25</v>
      </c>
      <c r="Q39" s="12">
        <v>3722.76</v>
      </c>
      <c r="R39" s="12">
        <v>23664.95</v>
      </c>
      <c r="S39" s="10" t="s">
        <v>92</v>
      </c>
    </row>
    <row r="40" spans="1:19" ht="38.25" x14ac:dyDescent="0.2">
      <c r="A40" s="10" t="s">
        <v>93</v>
      </c>
      <c r="B40" s="11" t="s">
        <v>37</v>
      </c>
      <c r="C40" s="10" t="s">
        <v>38</v>
      </c>
      <c r="D40" s="10" t="s">
        <v>27</v>
      </c>
      <c r="E40" s="11" t="s">
        <v>33</v>
      </c>
      <c r="F40" s="10" t="s">
        <v>34</v>
      </c>
      <c r="G40" s="10" t="s">
        <v>34</v>
      </c>
      <c r="H40" s="11" t="s">
        <v>35</v>
      </c>
      <c r="I40" s="10" t="s">
        <v>27</v>
      </c>
      <c r="J40" s="12">
        <v>523.6</v>
      </c>
      <c r="K40" s="12">
        <v>456.4</v>
      </c>
      <c r="L40" s="12">
        <v>0</v>
      </c>
      <c r="M40" s="12">
        <v>456.4</v>
      </c>
      <c r="N40" s="12">
        <v>237</v>
      </c>
      <c r="O40" s="12">
        <v>29</v>
      </c>
      <c r="P40" s="12">
        <v>2323239.52</v>
      </c>
      <c r="Q40" s="12">
        <v>5090.3599999999997</v>
      </c>
      <c r="R40" s="12">
        <v>23664.95</v>
      </c>
      <c r="S40" s="10" t="s">
        <v>92</v>
      </c>
    </row>
    <row r="41" spans="1:19" ht="38.25" x14ac:dyDescent="0.2">
      <c r="A41" s="10" t="s">
        <v>94</v>
      </c>
      <c r="B41" s="11" t="s">
        <v>95</v>
      </c>
      <c r="C41" s="10" t="s">
        <v>48</v>
      </c>
      <c r="D41" s="10" t="s">
        <v>27</v>
      </c>
      <c r="E41" s="11" t="s">
        <v>67</v>
      </c>
      <c r="F41" s="10" t="s">
        <v>43</v>
      </c>
      <c r="G41" s="10" t="s">
        <v>44</v>
      </c>
      <c r="H41" s="11" t="s">
        <v>35</v>
      </c>
      <c r="I41" s="10" t="s">
        <v>27</v>
      </c>
      <c r="J41" s="12">
        <v>3441.05</v>
      </c>
      <c r="K41" s="12">
        <v>3441.05</v>
      </c>
      <c r="L41" s="12">
        <v>0</v>
      </c>
      <c r="M41" s="12">
        <v>2289</v>
      </c>
      <c r="N41" s="12">
        <v>2103.6</v>
      </c>
      <c r="O41" s="12">
        <v>142</v>
      </c>
      <c r="P41" s="12">
        <v>13434082.460000001</v>
      </c>
      <c r="Q41" s="12">
        <v>3904.06</v>
      </c>
      <c r="R41" s="12">
        <v>14366.73</v>
      </c>
      <c r="S41" s="10" t="s">
        <v>92</v>
      </c>
    </row>
    <row r="42" spans="1:19" ht="38.25" x14ac:dyDescent="0.2">
      <c r="A42" s="10" t="s">
        <v>96</v>
      </c>
      <c r="B42" s="11" t="s">
        <v>97</v>
      </c>
      <c r="C42" s="10" t="s">
        <v>64</v>
      </c>
      <c r="D42" s="10" t="s">
        <v>27</v>
      </c>
      <c r="E42" s="11" t="s">
        <v>67</v>
      </c>
      <c r="F42" s="10" t="s">
        <v>43</v>
      </c>
      <c r="G42" s="10" t="s">
        <v>44</v>
      </c>
      <c r="H42" s="11" t="s">
        <v>35</v>
      </c>
      <c r="I42" s="10" t="s">
        <v>27</v>
      </c>
      <c r="J42" s="12">
        <v>3707.1</v>
      </c>
      <c r="K42" s="12">
        <v>2613</v>
      </c>
      <c r="L42" s="12">
        <v>302.2</v>
      </c>
      <c r="M42" s="12">
        <v>2310.8000000000002</v>
      </c>
      <c r="N42" s="12">
        <v>2266.6</v>
      </c>
      <c r="O42" s="12">
        <v>158</v>
      </c>
      <c r="P42" s="12">
        <v>4695431.88</v>
      </c>
      <c r="Q42" s="12">
        <v>1796.95</v>
      </c>
      <c r="R42" s="12">
        <v>14366.73</v>
      </c>
      <c r="S42" s="10" t="s">
        <v>92</v>
      </c>
    </row>
    <row r="43" spans="1:19" ht="38.25" x14ac:dyDescent="0.2">
      <c r="A43" s="10" t="s">
        <v>98</v>
      </c>
      <c r="B43" s="11" t="s">
        <v>99</v>
      </c>
      <c r="C43" s="10" t="s">
        <v>64</v>
      </c>
      <c r="D43" s="10" t="s">
        <v>27</v>
      </c>
      <c r="E43" s="11" t="s">
        <v>46</v>
      </c>
      <c r="F43" s="10" t="s">
        <v>43</v>
      </c>
      <c r="G43" s="10" t="s">
        <v>27</v>
      </c>
      <c r="H43" s="11" t="s">
        <v>35</v>
      </c>
      <c r="I43" s="10" t="s">
        <v>27</v>
      </c>
      <c r="J43" s="12">
        <v>3675</v>
      </c>
      <c r="K43" s="12" t="s">
        <v>27</v>
      </c>
      <c r="L43" s="12" t="s">
        <v>27</v>
      </c>
      <c r="M43" s="12" t="s">
        <v>27</v>
      </c>
      <c r="N43" s="12" t="s">
        <v>27</v>
      </c>
      <c r="O43" s="12" t="s">
        <v>27</v>
      </c>
      <c r="P43" s="12">
        <v>18514503</v>
      </c>
      <c r="Q43" s="12">
        <v>0</v>
      </c>
      <c r="R43" s="12">
        <v>14366.73</v>
      </c>
      <c r="S43" s="10" t="s">
        <v>92</v>
      </c>
    </row>
    <row r="44" spans="1:19" ht="38.25" x14ac:dyDescent="0.2">
      <c r="A44" s="10" t="s">
        <v>100</v>
      </c>
      <c r="B44" s="11" t="s">
        <v>101</v>
      </c>
      <c r="C44" s="10" t="s">
        <v>71</v>
      </c>
      <c r="D44" s="10" t="s">
        <v>27</v>
      </c>
      <c r="E44" s="11" t="s">
        <v>67</v>
      </c>
      <c r="F44" s="10" t="s">
        <v>43</v>
      </c>
      <c r="G44" s="10" t="s">
        <v>27</v>
      </c>
      <c r="H44" s="11" t="s">
        <v>35</v>
      </c>
      <c r="I44" s="10" t="s">
        <v>27</v>
      </c>
      <c r="J44" s="12">
        <v>2542.1</v>
      </c>
      <c r="K44" s="12" t="s">
        <v>27</v>
      </c>
      <c r="L44" s="12" t="s">
        <v>27</v>
      </c>
      <c r="M44" s="12" t="s">
        <v>27</v>
      </c>
      <c r="N44" s="12" t="s">
        <v>27</v>
      </c>
      <c r="O44" s="12" t="s">
        <v>27</v>
      </c>
      <c r="P44" s="12">
        <v>10504465.619999999</v>
      </c>
      <c r="Q44" s="12">
        <v>0</v>
      </c>
      <c r="R44" s="12">
        <v>14366.73</v>
      </c>
      <c r="S44" s="10" t="s">
        <v>92</v>
      </c>
    </row>
    <row r="45" spans="1:19" ht="38.25" x14ac:dyDescent="0.2">
      <c r="A45" s="10" t="s">
        <v>102</v>
      </c>
      <c r="B45" s="11" t="s">
        <v>103</v>
      </c>
      <c r="C45" s="10" t="s">
        <v>71</v>
      </c>
      <c r="D45" s="10" t="s">
        <v>27</v>
      </c>
      <c r="E45" s="11" t="s">
        <v>42</v>
      </c>
      <c r="F45" s="10" t="s">
        <v>34</v>
      </c>
      <c r="G45" s="10" t="s">
        <v>39</v>
      </c>
      <c r="H45" s="11" t="s">
        <v>35</v>
      </c>
      <c r="I45" s="10" t="s">
        <v>27</v>
      </c>
      <c r="J45" s="12">
        <v>934.7</v>
      </c>
      <c r="K45" s="12">
        <v>862.8</v>
      </c>
      <c r="L45" s="12">
        <v>0</v>
      </c>
      <c r="M45" s="12">
        <v>862.8</v>
      </c>
      <c r="N45" s="12">
        <v>862.8</v>
      </c>
      <c r="O45" s="12">
        <v>45</v>
      </c>
      <c r="P45" s="12">
        <v>3361824.8</v>
      </c>
      <c r="Q45" s="12">
        <v>3896.41</v>
      </c>
      <c r="R45" s="12">
        <v>23664.95</v>
      </c>
      <c r="S45" s="10" t="s">
        <v>92</v>
      </c>
    </row>
    <row r="46" spans="1:19" ht="38.25" x14ac:dyDescent="0.2">
      <c r="A46" s="10" t="s">
        <v>104</v>
      </c>
      <c r="B46" s="11" t="s">
        <v>105</v>
      </c>
      <c r="C46" s="10" t="s">
        <v>71</v>
      </c>
      <c r="D46" s="10" t="s">
        <v>27</v>
      </c>
      <c r="E46" s="11" t="s">
        <v>33</v>
      </c>
      <c r="F46" s="10" t="s">
        <v>34</v>
      </c>
      <c r="G46" s="10" t="s">
        <v>30</v>
      </c>
      <c r="H46" s="11" t="s">
        <v>35</v>
      </c>
      <c r="I46" s="10" t="s">
        <v>27</v>
      </c>
      <c r="J46" s="12">
        <v>2011.8</v>
      </c>
      <c r="K46" s="12">
        <v>2002.9</v>
      </c>
      <c r="L46" s="12">
        <v>0</v>
      </c>
      <c r="M46" s="12">
        <v>2002.9</v>
      </c>
      <c r="N46" s="12">
        <v>1730.5</v>
      </c>
      <c r="O46" s="12">
        <v>97</v>
      </c>
      <c r="P46" s="12">
        <v>7851089.7400000002</v>
      </c>
      <c r="Q46" s="12">
        <v>3919.86</v>
      </c>
      <c r="R46" s="12">
        <v>23664.95</v>
      </c>
      <c r="S46" s="10" t="s">
        <v>92</v>
      </c>
    </row>
    <row r="47" spans="1:19" ht="38.25" x14ac:dyDescent="0.2">
      <c r="A47" s="10" t="s">
        <v>106</v>
      </c>
      <c r="B47" s="11" t="s">
        <v>107</v>
      </c>
      <c r="C47" s="10" t="s">
        <v>76</v>
      </c>
      <c r="D47" s="10" t="s">
        <v>27</v>
      </c>
      <c r="E47" s="11" t="s">
        <v>77</v>
      </c>
      <c r="F47" s="10" t="s">
        <v>55</v>
      </c>
      <c r="G47" s="10" t="s">
        <v>27</v>
      </c>
      <c r="H47" s="11" t="s">
        <v>35</v>
      </c>
      <c r="I47" s="10" t="s">
        <v>27</v>
      </c>
      <c r="J47" s="12">
        <v>1966.6</v>
      </c>
      <c r="K47" s="12" t="s">
        <v>27</v>
      </c>
      <c r="L47" s="12" t="s">
        <v>27</v>
      </c>
      <c r="M47" s="12" t="s">
        <v>27</v>
      </c>
      <c r="N47" s="12" t="s">
        <v>27</v>
      </c>
      <c r="O47" s="12" t="s">
        <v>27</v>
      </c>
      <c r="P47" s="12">
        <v>5420382.25</v>
      </c>
      <c r="Q47" s="12">
        <v>0</v>
      </c>
      <c r="R47" s="12">
        <v>10281.64</v>
      </c>
      <c r="S47" s="10" t="s">
        <v>92</v>
      </c>
    </row>
    <row r="48" spans="1:19" ht="38.25" x14ac:dyDescent="0.2">
      <c r="A48" s="10" t="s">
        <v>108</v>
      </c>
      <c r="B48" s="11" t="s">
        <v>109</v>
      </c>
      <c r="C48" s="10" t="s">
        <v>76</v>
      </c>
      <c r="D48" s="10" t="s">
        <v>27</v>
      </c>
      <c r="E48" s="11" t="s">
        <v>67</v>
      </c>
      <c r="F48" s="10" t="s">
        <v>43</v>
      </c>
      <c r="G48" s="10" t="s">
        <v>27</v>
      </c>
      <c r="H48" s="11" t="s">
        <v>35</v>
      </c>
      <c r="I48" s="10" t="s">
        <v>27</v>
      </c>
      <c r="J48" s="12">
        <v>2577.1999999999998</v>
      </c>
      <c r="K48" s="12" t="s">
        <v>27</v>
      </c>
      <c r="L48" s="12" t="s">
        <v>27</v>
      </c>
      <c r="M48" s="12" t="s">
        <v>27</v>
      </c>
      <c r="N48" s="12" t="s">
        <v>27</v>
      </c>
      <c r="O48" s="12" t="s">
        <v>27</v>
      </c>
      <c r="P48" s="12">
        <v>10625847.140000001</v>
      </c>
      <c r="Q48" s="12">
        <v>0</v>
      </c>
      <c r="R48" s="12">
        <v>14366.73</v>
      </c>
      <c r="S48" s="10" t="s">
        <v>92</v>
      </c>
    </row>
    <row r="49" spans="1:19" ht="38.25" x14ac:dyDescent="0.2">
      <c r="A49" s="10" t="s">
        <v>110</v>
      </c>
      <c r="B49" s="11" t="s">
        <v>111</v>
      </c>
      <c r="C49" s="10" t="s">
        <v>76</v>
      </c>
      <c r="D49" s="10" t="s">
        <v>27</v>
      </c>
      <c r="E49" s="11" t="s">
        <v>46</v>
      </c>
      <c r="F49" s="10" t="s">
        <v>43</v>
      </c>
      <c r="G49" s="10" t="s">
        <v>27</v>
      </c>
      <c r="H49" s="11" t="s">
        <v>35</v>
      </c>
      <c r="I49" s="10" t="s">
        <v>27</v>
      </c>
      <c r="J49" s="12">
        <v>4280.6000000000004</v>
      </c>
      <c r="K49" s="12" t="s">
        <v>27</v>
      </c>
      <c r="L49" s="12" t="s">
        <v>27</v>
      </c>
      <c r="M49" s="12" t="s">
        <v>27</v>
      </c>
      <c r="N49" s="12" t="s">
        <v>27</v>
      </c>
      <c r="O49" s="12" t="s">
        <v>27</v>
      </c>
      <c r="P49" s="12">
        <v>17806183.039999999</v>
      </c>
      <c r="Q49" s="12">
        <v>0</v>
      </c>
      <c r="R49" s="12">
        <v>14366.73</v>
      </c>
      <c r="S49" s="10" t="s">
        <v>92</v>
      </c>
    </row>
    <row r="50" spans="1:19" ht="38.25" x14ac:dyDescent="0.2">
      <c r="A50" s="10" t="s">
        <v>112</v>
      </c>
      <c r="B50" s="11" t="s">
        <v>113</v>
      </c>
      <c r="C50" s="10" t="s">
        <v>82</v>
      </c>
      <c r="D50" s="10" t="s">
        <v>27</v>
      </c>
      <c r="E50" s="11" t="s">
        <v>46</v>
      </c>
      <c r="F50" s="10" t="s">
        <v>43</v>
      </c>
      <c r="G50" s="10" t="s">
        <v>27</v>
      </c>
      <c r="H50" s="11" t="s">
        <v>35</v>
      </c>
      <c r="I50" s="10" t="s">
        <v>27</v>
      </c>
      <c r="J50" s="12">
        <v>3416.4</v>
      </c>
      <c r="K50" s="12" t="s">
        <v>27</v>
      </c>
      <c r="L50" s="12" t="s">
        <v>27</v>
      </c>
      <c r="M50" s="12" t="s">
        <v>27</v>
      </c>
      <c r="N50" s="12" t="s">
        <v>27</v>
      </c>
      <c r="O50" s="12" t="s">
        <v>27</v>
      </c>
      <c r="P50" s="12">
        <v>15472807.27</v>
      </c>
      <c r="Q50" s="12">
        <v>0</v>
      </c>
      <c r="R50" s="12">
        <v>14366.73</v>
      </c>
      <c r="S50" s="10" t="s">
        <v>92</v>
      </c>
    </row>
    <row r="51" spans="1:19" ht="38.25" x14ac:dyDescent="0.2">
      <c r="A51" s="10" t="s">
        <v>114</v>
      </c>
      <c r="B51" s="11" t="s">
        <v>115</v>
      </c>
      <c r="C51" s="10" t="s">
        <v>82</v>
      </c>
      <c r="D51" s="10" t="s">
        <v>27</v>
      </c>
      <c r="E51" s="11" t="s">
        <v>46</v>
      </c>
      <c r="F51" s="10" t="s">
        <v>43</v>
      </c>
      <c r="G51" s="10" t="s">
        <v>27</v>
      </c>
      <c r="H51" s="11" t="s">
        <v>35</v>
      </c>
      <c r="I51" s="10" t="s">
        <v>27</v>
      </c>
      <c r="J51" s="12">
        <v>3423</v>
      </c>
      <c r="K51" s="12" t="s">
        <v>27</v>
      </c>
      <c r="L51" s="12" t="s">
        <v>27</v>
      </c>
      <c r="M51" s="12" t="s">
        <v>27</v>
      </c>
      <c r="N51" s="12" t="s">
        <v>27</v>
      </c>
      <c r="O51" s="12" t="s">
        <v>27</v>
      </c>
      <c r="P51" s="12">
        <v>15981028.560000001</v>
      </c>
      <c r="Q51" s="12">
        <v>0</v>
      </c>
      <c r="R51" s="12">
        <v>14366.73</v>
      </c>
      <c r="S51" s="10" t="s">
        <v>92</v>
      </c>
    </row>
    <row r="52" spans="1:19" ht="38.25" x14ac:dyDescent="0.2">
      <c r="A52" s="10" t="s">
        <v>116</v>
      </c>
      <c r="B52" s="11" t="s">
        <v>117</v>
      </c>
      <c r="C52" s="10" t="s">
        <v>82</v>
      </c>
      <c r="D52" s="10" t="s">
        <v>27</v>
      </c>
      <c r="E52" s="11" t="s">
        <v>77</v>
      </c>
      <c r="F52" s="10" t="s">
        <v>39</v>
      </c>
      <c r="G52" s="10" t="s">
        <v>27</v>
      </c>
      <c r="H52" s="11" t="s">
        <v>35</v>
      </c>
      <c r="I52" s="10" t="s">
        <v>27</v>
      </c>
      <c r="J52" s="12">
        <v>936.8</v>
      </c>
      <c r="K52" s="12" t="s">
        <v>27</v>
      </c>
      <c r="L52" s="12" t="s">
        <v>27</v>
      </c>
      <c r="M52" s="12" t="s">
        <v>27</v>
      </c>
      <c r="N52" s="12" t="s">
        <v>27</v>
      </c>
      <c r="O52" s="12" t="s">
        <v>27</v>
      </c>
      <c r="P52" s="12">
        <v>3838556.74</v>
      </c>
      <c r="Q52" s="12">
        <v>0</v>
      </c>
      <c r="R52" s="12">
        <v>23664.95</v>
      </c>
      <c r="S52" s="10" t="s">
        <v>92</v>
      </c>
    </row>
    <row r="53" spans="1:19" ht="38.25" x14ac:dyDescent="0.2">
      <c r="A53" s="10" t="s">
        <v>118</v>
      </c>
      <c r="B53" s="11" t="s">
        <v>119</v>
      </c>
      <c r="C53" s="10" t="s">
        <v>120</v>
      </c>
      <c r="D53" s="10" t="s">
        <v>27</v>
      </c>
      <c r="E53" s="11" t="s">
        <v>33</v>
      </c>
      <c r="F53" s="10" t="s">
        <v>55</v>
      </c>
      <c r="G53" s="10" t="s">
        <v>27</v>
      </c>
      <c r="H53" s="11" t="s">
        <v>35</v>
      </c>
      <c r="I53" s="10" t="s">
        <v>27</v>
      </c>
      <c r="J53" s="12">
        <v>7918.7</v>
      </c>
      <c r="K53" s="12" t="s">
        <v>27</v>
      </c>
      <c r="L53" s="12" t="s">
        <v>27</v>
      </c>
      <c r="M53" s="12" t="s">
        <v>27</v>
      </c>
      <c r="N53" s="12" t="s">
        <v>27</v>
      </c>
      <c r="O53" s="12" t="s">
        <v>27</v>
      </c>
      <c r="P53" s="12">
        <v>6535778.2300000004</v>
      </c>
      <c r="Q53" s="12">
        <v>0</v>
      </c>
      <c r="R53" s="12">
        <v>10281.64</v>
      </c>
      <c r="S53" s="10" t="s">
        <v>92</v>
      </c>
    </row>
    <row r="54" spans="1:19" ht="38.25" x14ac:dyDescent="0.2">
      <c r="A54" s="10" t="s">
        <v>121</v>
      </c>
      <c r="B54" s="11" t="s">
        <v>122</v>
      </c>
      <c r="C54" s="10" t="s">
        <v>120</v>
      </c>
      <c r="D54" s="10" t="s">
        <v>27</v>
      </c>
      <c r="E54" s="11" t="s">
        <v>67</v>
      </c>
      <c r="F54" s="10" t="s">
        <v>43</v>
      </c>
      <c r="G54" s="10" t="s">
        <v>27</v>
      </c>
      <c r="H54" s="11" t="s">
        <v>35</v>
      </c>
      <c r="I54" s="10" t="s">
        <v>27</v>
      </c>
      <c r="J54" s="12">
        <v>3159.47</v>
      </c>
      <c r="K54" s="12" t="s">
        <v>27</v>
      </c>
      <c r="L54" s="12" t="s">
        <v>27</v>
      </c>
      <c r="M54" s="12" t="s">
        <v>27</v>
      </c>
      <c r="N54" s="12" t="s">
        <v>27</v>
      </c>
      <c r="O54" s="12" t="s">
        <v>27</v>
      </c>
      <c r="P54" s="12">
        <v>16697167.060000001</v>
      </c>
      <c r="Q54" s="12">
        <v>0</v>
      </c>
      <c r="R54" s="12">
        <v>14366.73</v>
      </c>
      <c r="S54" s="10" t="s">
        <v>92</v>
      </c>
    </row>
    <row r="55" spans="1:19" ht="38.25" x14ac:dyDescent="0.2">
      <c r="A55" s="10" t="s">
        <v>123</v>
      </c>
      <c r="B55" s="11" t="s">
        <v>124</v>
      </c>
      <c r="C55" s="10" t="s">
        <v>120</v>
      </c>
      <c r="D55" s="10" t="s">
        <v>27</v>
      </c>
      <c r="E55" s="11" t="s">
        <v>77</v>
      </c>
      <c r="F55" s="10" t="s">
        <v>39</v>
      </c>
      <c r="G55" s="10" t="s">
        <v>27</v>
      </c>
      <c r="H55" s="11" t="s">
        <v>35</v>
      </c>
      <c r="I55" s="10" t="s">
        <v>27</v>
      </c>
      <c r="J55" s="12">
        <v>942.4</v>
      </c>
      <c r="K55" s="12" t="s">
        <v>27</v>
      </c>
      <c r="L55" s="12" t="s">
        <v>27</v>
      </c>
      <c r="M55" s="12" t="s">
        <v>27</v>
      </c>
      <c r="N55" s="12" t="s">
        <v>27</v>
      </c>
      <c r="O55" s="12" t="s">
        <v>27</v>
      </c>
      <c r="P55" s="12">
        <v>3458739.94</v>
      </c>
      <c r="Q55" s="12">
        <v>0</v>
      </c>
      <c r="R55" s="12">
        <v>23664.95</v>
      </c>
      <c r="S55" s="10" t="s">
        <v>92</v>
      </c>
    </row>
    <row r="56" spans="1:19" ht="38.25" x14ac:dyDescent="0.2">
      <c r="A56" s="10" t="s">
        <v>125</v>
      </c>
      <c r="B56" s="11" t="s">
        <v>126</v>
      </c>
      <c r="C56" s="10" t="s">
        <v>127</v>
      </c>
      <c r="D56" s="10" t="s">
        <v>27</v>
      </c>
      <c r="E56" s="11" t="s">
        <v>67</v>
      </c>
      <c r="F56" s="10" t="s">
        <v>55</v>
      </c>
      <c r="G56" s="10" t="s">
        <v>27</v>
      </c>
      <c r="H56" s="11" t="s">
        <v>35</v>
      </c>
      <c r="I56" s="10" t="s">
        <v>27</v>
      </c>
      <c r="J56" s="12">
        <v>1846.5</v>
      </c>
      <c r="K56" s="12" t="s">
        <v>27</v>
      </c>
      <c r="L56" s="12" t="s">
        <v>27</v>
      </c>
      <c r="M56" s="12" t="s">
        <v>27</v>
      </c>
      <c r="N56" s="12" t="s">
        <v>27</v>
      </c>
      <c r="O56" s="12" t="s">
        <v>27</v>
      </c>
      <c r="P56" s="12">
        <v>2645544.7799999998</v>
      </c>
      <c r="Q56" s="12">
        <v>0</v>
      </c>
      <c r="R56" s="12">
        <v>10281.64</v>
      </c>
      <c r="S56" s="10" t="s">
        <v>92</v>
      </c>
    </row>
    <row r="57" spans="1:19" ht="38.25" x14ac:dyDescent="0.2">
      <c r="A57" s="10" t="s">
        <v>128</v>
      </c>
      <c r="B57" s="11" t="s">
        <v>129</v>
      </c>
      <c r="C57" s="10" t="s">
        <v>130</v>
      </c>
      <c r="D57" s="10" t="s">
        <v>27</v>
      </c>
      <c r="E57" s="11" t="s">
        <v>77</v>
      </c>
      <c r="F57" s="10" t="s">
        <v>55</v>
      </c>
      <c r="G57" s="10" t="s">
        <v>27</v>
      </c>
      <c r="H57" s="11" t="s">
        <v>35</v>
      </c>
      <c r="I57" s="10" t="s">
        <v>27</v>
      </c>
      <c r="J57" s="12">
        <v>10869.2</v>
      </c>
      <c r="K57" s="12" t="s">
        <v>27</v>
      </c>
      <c r="L57" s="12" t="s">
        <v>27</v>
      </c>
      <c r="M57" s="12" t="s">
        <v>27</v>
      </c>
      <c r="N57" s="12" t="s">
        <v>27</v>
      </c>
      <c r="O57" s="12" t="s">
        <v>27</v>
      </c>
      <c r="P57" s="12">
        <v>5002876.13</v>
      </c>
      <c r="Q57" s="12">
        <v>0</v>
      </c>
      <c r="R57" s="12">
        <v>10281.64</v>
      </c>
      <c r="S57" s="10" t="s">
        <v>92</v>
      </c>
    </row>
    <row r="58" spans="1:19" ht="12.75" customHeight="1" x14ac:dyDescent="0.2">
      <c r="A58" s="39" t="s">
        <v>131</v>
      </c>
      <c r="B58" s="39"/>
      <c r="C58" s="10" t="s">
        <v>27</v>
      </c>
      <c r="D58" s="10" t="s">
        <v>27</v>
      </c>
      <c r="E58" s="10" t="s">
        <v>27</v>
      </c>
      <c r="F58" s="10" t="s">
        <v>27</v>
      </c>
      <c r="G58" s="10" t="s">
        <v>27</v>
      </c>
      <c r="H58" s="10" t="s">
        <v>27</v>
      </c>
      <c r="I58" s="10" t="s">
        <v>27</v>
      </c>
      <c r="J58" s="12">
        <f>SUM(J39:J57)</f>
        <v>58644.22</v>
      </c>
      <c r="K58" s="12">
        <f t="shared" ref="K58:Q58" si="1">SUM(K39:K57)</f>
        <v>9806.35</v>
      </c>
      <c r="L58" s="12">
        <f t="shared" si="1"/>
        <v>302.2</v>
      </c>
      <c r="M58" s="12">
        <f t="shared" si="1"/>
        <v>8352.1</v>
      </c>
      <c r="N58" s="12">
        <f t="shared" si="1"/>
        <v>7526.9000000000005</v>
      </c>
      <c r="O58" s="12">
        <f t="shared" si="1"/>
        <v>493</v>
      </c>
      <c r="P58" s="12">
        <f t="shared" si="1"/>
        <v>165771081.40999997</v>
      </c>
      <c r="Q58" s="12">
        <f t="shared" si="1"/>
        <v>22330.400000000001</v>
      </c>
      <c r="R58" s="12" t="s">
        <v>27</v>
      </c>
      <c r="S58" s="10" t="s">
        <v>27</v>
      </c>
    </row>
    <row r="59" spans="1:19" x14ac:dyDescent="0.2">
      <c r="A59" s="38" t="s">
        <v>132</v>
      </c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</row>
    <row r="60" spans="1:19" ht="38.25" x14ac:dyDescent="0.2">
      <c r="A60" s="10" t="s">
        <v>133</v>
      </c>
      <c r="B60" s="11" t="s">
        <v>40</v>
      </c>
      <c r="C60" s="10" t="s">
        <v>41</v>
      </c>
      <c r="D60" s="10" t="s">
        <v>27</v>
      </c>
      <c r="E60" s="11" t="s">
        <v>42</v>
      </c>
      <c r="F60" s="10" t="s">
        <v>43</v>
      </c>
      <c r="G60" s="10" t="s">
        <v>30</v>
      </c>
      <c r="H60" s="11" t="s">
        <v>35</v>
      </c>
      <c r="I60" s="10" t="s">
        <v>27</v>
      </c>
      <c r="J60" s="12">
        <v>3978.5</v>
      </c>
      <c r="K60" s="12">
        <v>2734.44</v>
      </c>
      <c r="L60" s="12">
        <v>27.6</v>
      </c>
      <c r="M60" s="12">
        <v>2706.84</v>
      </c>
      <c r="N60" s="12">
        <v>2333.98</v>
      </c>
      <c r="O60" s="12">
        <v>272</v>
      </c>
      <c r="P60" s="12">
        <v>19085103.210000001</v>
      </c>
      <c r="Q60" s="12">
        <v>6979.53</v>
      </c>
      <c r="R60" s="12">
        <v>14366.73</v>
      </c>
      <c r="S60" s="10" t="s">
        <v>134</v>
      </c>
    </row>
    <row r="61" spans="1:19" ht="38.25" x14ac:dyDescent="0.2">
      <c r="A61" s="10" t="s">
        <v>135</v>
      </c>
      <c r="B61" s="11" t="s">
        <v>129</v>
      </c>
      <c r="C61" s="10" t="s">
        <v>130</v>
      </c>
      <c r="D61" s="10" t="s">
        <v>27</v>
      </c>
      <c r="E61" s="11" t="s">
        <v>77</v>
      </c>
      <c r="F61" s="10" t="s">
        <v>55</v>
      </c>
      <c r="G61" s="10" t="s">
        <v>27</v>
      </c>
      <c r="H61" s="11" t="s">
        <v>35</v>
      </c>
      <c r="I61" s="10" t="s">
        <v>27</v>
      </c>
      <c r="J61" s="12">
        <v>10869.2</v>
      </c>
      <c r="K61" s="12" t="s">
        <v>27</v>
      </c>
      <c r="L61" s="12" t="s">
        <v>27</v>
      </c>
      <c r="M61" s="12" t="s">
        <v>27</v>
      </c>
      <c r="N61" s="12" t="s">
        <v>27</v>
      </c>
      <c r="O61" s="12" t="s">
        <v>27</v>
      </c>
      <c r="P61" s="12">
        <v>5281562.42</v>
      </c>
      <c r="Q61" s="12">
        <v>0</v>
      </c>
      <c r="R61" s="12">
        <v>10281.64</v>
      </c>
      <c r="S61" s="10" t="s">
        <v>134</v>
      </c>
    </row>
    <row r="62" spans="1:19" x14ac:dyDescent="0.2">
      <c r="A62" s="16" t="s">
        <v>136</v>
      </c>
      <c r="B62" s="16"/>
      <c r="C62" s="10" t="s">
        <v>27</v>
      </c>
      <c r="D62" s="10" t="s">
        <v>27</v>
      </c>
      <c r="E62" s="11" t="s">
        <v>27</v>
      </c>
      <c r="F62" s="10" t="s">
        <v>27</v>
      </c>
      <c r="G62" s="10" t="s">
        <v>27</v>
      </c>
      <c r="H62" s="11" t="s">
        <v>27</v>
      </c>
      <c r="I62" s="10" t="s">
        <v>27</v>
      </c>
      <c r="J62" s="12">
        <f>SUM(J60:J61)</f>
        <v>14847.7</v>
      </c>
      <c r="K62" s="12">
        <f t="shared" ref="K62:Q62" si="2">SUM(K60:K61)</f>
        <v>2734.44</v>
      </c>
      <c r="L62" s="12">
        <f t="shared" si="2"/>
        <v>27.6</v>
      </c>
      <c r="M62" s="12">
        <f t="shared" si="2"/>
        <v>2706.84</v>
      </c>
      <c r="N62" s="12">
        <f t="shared" si="2"/>
        <v>2333.98</v>
      </c>
      <c r="O62" s="12">
        <f t="shared" si="2"/>
        <v>272</v>
      </c>
      <c r="P62" s="12">
        <f t="shared" si="2"/>
        <v>24366665.630000003</v>
      </c>
      <c r="Q62" s="12">
        <f t="shared" si="2"/>
        <v>6979.53</v>
      </c>
      <c r="R62" s="12" t="s">
        <v>27</v>
      </c>
      <c r="S62" s="10" t="s">
        <v>27</v>
      </c>
    </row>
    <row r="63" spans="1:19" ht="28.5" customHeight="1" x14ac:dyDescent="0.2">
      <c r="A63" s="36" t="s">
        <v>137</v>
      </c>
      <c r="B63" s="37"/>
      <c r="C63" s="10" t="s">
        <v>27</v>
      </c>
      <c r="D63" s="10" t="s">
        <v>27</v>
      </c>
      <c r="E63" s="13" t="s">
        <v>27</v>
      </c>
      <c r="F63" s="10" t="s">
        <v>27</v>
      </c>
      <c r="G63" s="10" t="s">
        <v>27</v>
      </c>
      <c r="H63" s="13" t="s">
        <v>27</v>
      </c>
      <c r="I63" s="10" t="s">
        <v>27</v>
      </c>
      <c r="J63" s="12">
        <v>135435.54</v>
      </c>
      <c r="K63" s="12">
        <f t="shared" ref="K63:O63" si="3">K62+K58+K37-K19-K20</f>
        <v>17894.490000000002</v>
      </c>
      <c r="L63" s="12">
        <f t="shared" si="3"/>
        <v>1239.7</v>
      </c>
      <c r="M63" s="12">
        <f t="shared" si="3"/>
        <v>22391.469999999998</v>
      </c>
      <c r="N63" s="12">
        <f t="shared" si="3"/>
        <v>10301.580000000002</v>
      </c>
      <c r="O63" s="12">
        <f t="shared" si="3"/>
        <v>784</v>
      </c>
      <c r="P63" s="12">
        <v>525648382.92000002</v>
      </c>
      <c r="Q63" s="12">
        <v>29374.87</v>
      </c>
      <c r="R63" s="12" t="s">
        <v>27</v>
      </c>
      <c r="S63" s="10" t="s">
        <v>27</v>
      </c>
    </row>
    <row r="64" spans="1:19" x14ac:dyDescent="0.2">
      <c r="A64" s="18"/>
      <c r="B64" s="19"/>
      <c r="C64" s="18"/>
      <c r="D64" s="18"/>
      <c r="E64" s="19"/>
      <c r="F64" s="18"/>
      <c r="G64" s="18"/>
      <c r="H64" s="19"/>
      <c r="I64" s="18"/>
      <c r="J64" s="20"/>
      <c r="K64" s="20"/>
      <c r="L64" s="20"/>
      <c r="M64" s="20"/>
      <c r="N64" s="20"/>
      <c r="O64" s="18"/>
      <c r="P64" s="21"/>
      <c r="Q64" s="20"/>
      <c r="R64" s="18"/>
      <c r="S64" s="18"/>
    </row>
    <row r="65" spans="1:19" ht="12.75" customHeight="1" x14ac:dyDescent="0.2">
      <c r="A65" s="23" t="s">
        <v>138</v>
      </c>
      <c r="B65" s="19"/>
      <c r="C65" s="18"/>
      <c r="D65" s="18"/>
      <c r="E65" s="19"/>
      <c r="F65" s="18"/>
      <c r="G65" s="18"/>
      <c r="H65" s="19"/>
      <c r="I65" s="18"/>
      <c r="J65" s="20"/>
      <c r="K65" s="20"/>
      <c r="L65" s="20"/>
      <c r="M65" s="20"/>
      <c r="N65" s="20"/>
      <c r="O65" s="18"/>
      <c r="P65" s="21"/>
      <c r="Q65" s="20"/>
      <c r="R65" s="18"/>
      <c r="S65" s="18"/>
    </row>
    <row r="66" spans="1:19" x14ac:dyDescent="0.2">
      <c r="A66" s="18"/>
      <c r="B66" s="19"/>
      <c r="C66" s="18"/>
      <c r="D66" s="18"/>
      <c r="E66" s="19"/>
      <c r="F66" s="18"/>
      <c r="G66" s="18"/>
      <c r="H66" s="19"/>
      <c r="I66" s="18"/>
      <c r="J66" s="20"/>
      <c r="K66" s="20"/>
      <c r="L66" s="20"/>
      <c r="M66" s="20"/>
      <c r="N66" s="20"/>
      <c r="O66" s="18"/>
      <c r="P66" s="21"/>
      <c r="Q66" s="20"/>
      <c r="R66" s="18"/>
      <c r="S66" s="18"/>
    </row>
    <row r="67" spans="1:19" x14ac:dyDescent="0.2">
      <c r="A67" s="18"/>
      <c r="B67" s="19"/>
      <c r="C67" s="18"/>
      <c r="D67" s="18"/>
      <c r="E67" s="19"/>
      <c r="F67" s="18"/>
      <c r="G67" s="18"/>
      <c r="H67" s="19"/>
      <c r="I67" s="18"/>
      <c r="J67" s="20"/>
      <c r="K67" s="20"/>
      <c r="L67" s="20"/>
      <c r="M67" s="20"/>
      <c r="N67" s="20"/>
      <c r="O67" s="20"/>
      <c r="P67" s="20"/>
      <c r="Q67" s="20"/>
      <c r="R67" s="18"/>
      <c r="S67" s="18"/>
    </row>
    <row r="68" spans="1:19" x14ac:dyDescent="0.2">
      <c r="A68" s="18"/>
      <c r="B68" s="19"/>
      <c r="C68" s="18"/>
      <c r="D68" s="18"/>
      <c r="E68" s="19"/>
      <c r="F68" s="18"/>
      <c r="G68" s="18"/>
      <c r="H68" s="19"/>
      <c r="I68" s="18"/>
      <c r="J68" s="20"/>
      <c r="K68" s="20"/>
      <c r="L68" s="20"/>
      <c r="M68" s="20"/>
      <c r="N68" s="20"/>
      <c r="O68" s="18"/>
      <c r="P68" s="21"/>
      <c r="Q68" s="20"/>
      <c r="R68" s="18"/>
      <c r="S68" s="18"/>
    </row>
    <row r="69" spans="1:19" x14ac:dyDescent="0.2">
      <c r="A69" s="22"/>
      <c r="B69" s="22"/>
      <c r="C69" s="22"/>
      <c r="D69" s="22"/>
      <c r="E69" s="22"/>
      <c r="F69" s="22"/>
      <c r="G69" s="22"/>
      <c r="H69" s="22"/>
      <c r="I69" s="22"/>
      <c r="J69" s="24"/>
      <c r="K69" s="24"/>
      <c r="L69" s="24"/>
      <c r="M69" s="24"/>
      <c r="N69" s="24"/>
      <c r="O69" s="24"/>
      <c r="P69" s="24"/>
      <c r="Q69" s="24"/>
      <c r="R69" s="22"/>
      <c r="S69" s="22"/>
    </row>
    <row r="74" spans="1:19" x14ac:dyDescent="0.2">
      <c r="Q74" s="25"/>
    </row>
  </sheetData>
  <sheetProtection selectLockedCells="1"/>
  <mergeCells count="29">
    <mergeCell ref="J11:J13"/>
    <mergeCell ref="L12:M12"/>
    <mergeCell ref="N12:N13"/>
    <mergeCell ref="A63:B63"/>
    <mergeCell ref="A59:S59"/>
    <mergeCell ref="K12:K13"/>
    <mergeCell ref="C12:C14"/>
    <mergeCell ref="D12:D14"/>
    <mergeCell ref="A58:B58"/>
    <mergeCell ref="A16:S16"/>
    <mergeCell ref="A17:S17"/>
    <mergeCell ref="A37:B37"/>
    <mergeCell ref="A38:S38"/>
    <mergeCell ref="O8:S8"/>
    <mergeCell ref="G11:G14"/>
    <mergeCell ref="H11:H14"/>
    <mergeCell ref="I11:I14"/>
    <mergeCell ref="A10:S10"/>
    <mergeCell ref="A11:A14"/>
    <mergeCell ref="K11:N11"/>
    <mergeCell ref="O11:O13"/>
    <mergeCell ref="P11:P13"/>
    <mergeCell ref="Q11:Q13"/>
    <mergeCell ref="R11:R13"/>
    <mergeCell ref="S11:S14"/>
    <mergeCell ref="B11:B14"/>
    <mergeCell ref="C11:D11"/>
    <mergeCell ref="E11:E14"/>
    <mergeCell ref="F11:F14"/>
  </mergeCells>
  <pageMargins left="0.70866141732283472" right="0.70866141732283472" top="0.94488188976377963" bottom="0.35433070866141736" header="0.31496062992125984" footer="0.31496062992125984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W61"/>
  <sheetViews>
    <sheetView view="pageBreakPreview" zoomScale="60" zoomScaleNormal="70" workbookViewId="0">
      <selection activeCell="G8" sqref="G8"/>
    </sheetView>
  </sheetViews>
  <sheetFormatPr defaultRowHeight="12.75" outlineLevelRow="1" x14ac:dyDescent="0.2"/>
  <cols>
    <col min="1" max="1" width="8.28515625" customWidth="1"/>
    <col min="2" max="2" width="33.28515625" style="1" customWidth="1"/>
    <col min="3" max="3" width="14.5703125" customWidth="1"/>
    <col min="4" max="4" width="15" customWidth="1"/>
    <col min="5" max="5" width="14.85546875" customWidth="1"/>
    <col min="6" max="6" width="16.140625" customWidth="1"/>
    <col min="7" max="7" width="16" customWidth="1"/>
    <col min="8" max="8" width="15.140625" customWidth="1"/>
    <col min="9" max="9" width="12.42578125" customWidth="1"/>
    <col min="10" max="10" width="8.28515625" customWidth="1"/>
    <col min="11" max="11" width="13.85546875" customWidth="1"/>
    <col min="12" max="12" width="15.7109375" customWidth="1"/>
    <col min="13" max="13" width="14.28515625" customWidth="1"/>
    <col min="14" max="14" width="15" customWidth="1"/>
    <col min="15" max="19" width="12.42578125" customWidth="1"/>
    <col min="20" max="20" width="14" customWidth="1"/>
    <col min="21" max="23" width="12.42578125" customWidth="1"/>
  </cols>
  <sheetData>
    <row r="2" spans="1:23" x14ac:dyDescent="0.2">
      <c r="T2" s="2" t="s">
        <v>171</v>
      </c>
      <c r="U2" s="2"/>
      <c r="V2" s="2"/>
      <c r="W2" s="2"/>
    </row>
    <row r="3" spans="1:23" x14ac:dyDescent="0.2">
      <c r="A3" s="2"/>
      <c r="B3" s="27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 t="s">
        <v>172</v>
      </c>
      <c r="U3" s="2"/>
      <c r="V3" s="3"/>
      <c r="W3" s="2"/>
    </row>
    <row r="4" spans="1:23" x14ac:dyDescent="0.2">
      <c r="A4" s="2"/>
      <c r="B4" s="27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 t="s">
        <v>167</v>
      </c>
      <c r="U4" s="2"/>
      <c r="V4" s="3"/>
      <c r="W4" s="2"/>
    </row>
    <row r="5" spans="1:23" x14ac:dyDescent="0.2">
      <c r="A5" s="2"/>
      <c r="B5" s="27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 t="s">
        <v>173</v>
      </c>
      <c r="U5" s="2"/>
      <c r="V5" s="3"/>
      <c r="W5" s="2"/>
    </row>
    <row r="6" spans="1:23" ht="18" x14ac:dyDescent="0.2">
      <c r="A6" s="2"/>
      <c r="B6" s="2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4"/>
      <c r="U6" s="15"/>
      <c r="V6" s="14"/>
      <c r="W6" s="2"/>
    </row>
    <row r="7" spans="1:23" ht="87.75" customHeight="1" x14ac:dyDescent="0.2">
      <c r="A7" s="2"/>
      <c r="B7" s="2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43" t="s">
        <v>139</v>
      </c>
      <c r="U7" s="43"/>
      <c r="V7" s="43"/>
      <c r="W7" s="43"/>
    </row>
    <row r="8" spans="1:23" ht="50.1" customHeight="1" x14ac:dyDescent="0.2">
      <c r="A8" s="2"/>
      <c r="B8" s="27"/>
      <c r="C8" s="2"/>
      <c r="D8" s="2"/>
      <c r="E8" s="2"/>
      <c r="F8" s="2"/>
      <c r="G8" s="2"/>
      <c r="H8" s="2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ht="65.099999999999994" customHeight="1" x14ac:dyDescent="0.2">
      <c r="A9" s="34" t="s">
        <v>140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</row>
    <row r="10" spans="1:23" x14ac:dyDescent="0.2">
      <c r="A10" s="35" t="s">
        <v>1</v>
      </c>
      <c r="B10" s="44" t="s">
        <v>2</v>
      </c>
      <c r="C10" s="35" t="s">
        <v>141</v>
      </c>
      <c r="D10" s="35" t="s">
        <v>142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 t="s">
        <v>143</v>
      </c>
      <c r="Q10" s="35"/>
      <c r="R10" s="35"/>
      <c r="S10" s="35"/>
      <c r="T10" s="35"/>
      <c r="U10" s="35"/>
      <c r="V10" s="35"/>
      <c r="W10" s="35"/>
    </row>
    <row r="11" spans="1:23" ht="229.5" x14ac:dyDescent="0.2">
      <c r="A11" s="35"/>
      <c r="B11" s="44"/>
      <c r="C11" s="35"/>
      <c r="D11" s="26" t="s">
        <v>144</v>
      </c>
      <c r="E11" s="26" t="s">
        <v>145</v>
      </c>
      <c r="F11" s="26" t="s">
        <v>146</v>
      </c>
      <c r="G11" s="26" t="s">
        <v>147</v>
      </c>
      <c r="H11" s="26" t="s">
        <v>148</v>
      </c>
      <c r="I11" s="26" t="s">
        <v>149</v>
      </c>
      <c r="J11" s="35" t="s">
        <v>150</v>
      </c>
      <c r="K11" s="35"/>
      <c r="L11" s="26" t="s">
        <v>151</v>
      </c>
      <c r="M11" s="26" t="s">
        <v>152</v>
      </c>
      <c r="N11" s="26" t="s">
        <v>153</v>
      </c>
      <c r="O11" s="26" t="s">
        <v>154</v>
      </c>
      <c r="P11" s="26" t="s">
        <v>155</v>
      </c>
      <c r="Q11" s="26" t="s">
        <v>156</v>
      </c>
      <c r="R11" s="26" t="s">
        <v>157</v>
      </c>
      <c r="S11" s="26" t="s">
        <v>158</v>
      </c>
      <c r="T11" s="26" t="s">
        <v>159</v>
      </c>
      <c r="U11" s="26" t="s">
        <v>160</v>
      </c>
      <c r="V11" s="26" t="s">
        <v>161</v>
      </c>
      <c r="W11" s="26" t="s">
        <v>162</v>
      </c>
    </row>
    <row r="12" spans="1:23" x14ac:dyDescent="0.2">
      <c r="A12" s="35"/>
      <c r="B12" s="44"/>
      <c r="C12" s="26" t="s">
        <v>25</v>
      </c>
      <c r="D12" s="26" t="s">
        <v>25</v>
      </c>
      <c r="E12" s="26" t="s">
        <v>25</v>
      </c>
      <c r="F12" s="26" t="s">
        <v>25</v>
      </c>
      <c r="G12" s="26" t="s">
        <v>25</v>
      </c>
      <c r="H12" s="26" t="s">
        <v>25</v>
      </c>
      <c r="I12" s="26" t="s">
        <v>25</v>
      </c>
      <c r="J12" s="26" t="s">
        <v>163</v>
      </c>
      <c r="K12" s="26" t="s">
        <v>25</v>
      </c>
      <c r="L12" s="26" t="s">
        <v>25</v>
      </c>
      <c r="M12" s="26" t="s">
        <v>25</v>
      </c>
      <c r="N12" s="26" t="s">
        <v>25</v>
      </c>
      <c r="O12" s="26" t="s">
        <v>25</v>
      </c>
      <c r="P12" s="26" t="s">
        <v>25</v>
      </c>
      <c r="Q12" s="26" t="s">
        <v>25</v>
      </c>
      <c r="R12" s="26" t="s">
        <v>25</v>
      </c>
      <c r="S12" s="26" t="s">
        <v>25</v>
      </c>
      <c r="T12" s="26" t="s">
        <v>25</v>
      </c>
      <c r="U12" s="26" t="s">
        <v>25</v>
      </c>
      <c r="V12" s="26" t="s">
        <v>25</v>
      </c>
      <c r="W12" s="26" t="s">
        <v>25</v>
      </c>
    </row>
    <row r="13" spans="1:23" x14ac:dyDescent="0.2">
      <c r="A13" s="9">
        <v>1</v>
      </c>
      <c r="B13" s="29">
        <v>2</v>
      </c>
      <c r="C13" s="9">
        <v>3</v>
      </c>
      <c r="D13" s="9">
        <v>4</v>
      </c>
      <c r="E13" s="9">
        <v>5</v>
      </c>
      <c r="F13" s="9">
        <v>6</v>
      </c>
      <c r="G13" s="9">
        <v>7</v>
      </c>
      <c r="H13" s="9">
        <v>8</v>
      </c>
      <c r="I13" s="9">
        <v>9</v>
      </c>
      <c r="J13" s="9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9">
        <v>16</v>
      </c>
      <c r="Q13" s="9">
        <v>17</v>
      </c>
      <c r="R13" s="9">
        <v>18</v>
      </c>
      <c r="S13" s="9">
        <v>19</v>
      </c>
      <c r="T13" s="9">
        <v>20</v>
      </c>
      <c r="U13" s="9">
        <v>21</v>
      </c>
      <c r="V13" s="9">
        <v>22</v>
      </c>
      <c r="W13" s="9">
        <v>23</v>
      </c>
    </row>
    <row r="14" spans="1:23" ht="42.75" customHeight="1" x14ac:dyDescent="0.2">
      <c r="A14" s="39" t="s">
        <v>137</v>
      </c>
      <c r="B14" s="39"/>
      <c r="C14" s="12">
        <f>C15+C35+C55</f>
        <v>525648382.9199999</v>
      </c>
      <c r="D14" s="12">
        <f t="shared" ref="D14:W14" si="0">D15+D35+D55</f>
        <v>80535325.239999995</v>
      </c>
      <c r="E14" s="12">
        <f t="shared" si="0"/>
        <v>109346166.63</v>
      </c>
      <c r="F14" s="12">
        <f t="shared" si="0"/>
        <v>53264196.880000003</v>
      </c>
      <c r="G14" s="12">
        <f t="shared" si="0"/>
        <v>57280048.270000003</v>
      </c>
      <c r="H14" s="12">
        <f t="shared" si="0"/>
        <v>51649684.390000001</v>
      </c>
      <c r="I14" s="12">
        <f t="shared" si="0"/>
        <v>0</v>
      </c>
      <c r="J14" s="12">
        <f t="shared" si="0"/>
        <v>3</v>
      </c>
      <c r="K14" s="12">
        <f t="shared" si="0"/>
        <v>7894354.4600000009</v>
      </c>
      <c r="L14" s="12">
        <f t="shared" si="0"/>
        <v>98923017.260000005</v>
      </c>
      <c r="M14" s="12">
        <f t="shared" si="0"/>
        <v>14807281.810000001</v>
      </c>
      <c r="N14" s="12">
        <f t="shared" si="0"/>
        <v>14923519.5</v>
      </c>
      <c r="O14" s="12">
        <f t="shared" si="0"/>
        <v>0</v>
      </c>
      <c r="P14" s="12">
        <f t="shared" si="0"/>
        <v>0</v>
      </c>
      <c r="Q14" s="12">
        <f t="shared" si="0"/>
        <v>1570130.64</v>
      </c>
      <c r="R14" s="12">
        <f t="shared" si="0"/>
        <v>0</v>
      </c>
      <c r="S14" s="12">
        <f t="shared" si="0"/>
        <v>0</v>
      </c>
      <c r="T14" s="12">
        <f t="shared" si="0"/>
        <v>25639620.879999999</v>
      </c>
      <c r="U14" s="12">
        <f t="shared" si="0"/>
        <v>0</v>
      </c>
      <c r="V14" s="12">
        <f t="shared" si="0"/>
        <v>0</v>
      </c>
      <c r="W14" s="12">
        <f t="shared" si="0"/>
        <v>9815036.9599999972</v>
      </c>
    </row>
    <row r="15" spans="1:23" x14ac:dyDescent="0.2">
      <c r="A15" s="39" t="s">
        <v>164</v>
      </c>
      <c r="B15" s="39"/>
      <c r="C15" s="12">
        <f>SUM(C16:C34)</f>
        <v>335510635.87999994</v>
      </c>
      <c r="D15" s="12">
        <f t="shared" ref="D15:W15" si="1">SUM(D16:D34)</f>
        <v>55642607.019999996</v>
      </c>
      <c r="E15" s="12">
        <f t="shared" si="1"/>
        <v>86317186.829999998</v>
      </c>
      <c r="F15" s="12">
        <f t="shared" si="1"/>
        <v>38087593.509999998</v>
      </c>
      <c r="G15" s="12">
        <f t="shared" si="1"/>
        <v>39932335.670000002</v>
      </c>
      <c r="H15" s="12">
        <f t="shared" si="1"/>
        <v>37733797.920000002</v>
      </c>
      <c r="I15" s="12">
        <f t="shared" si="1"/>
        <v>0</v>
      </c>
      <c r="J15" s="12">
        <f t="shared" si="1"/>
        <v>0</v>
      </c>
      <c r="K15" s="12">
        <f t="shared" si="1"/>
        <v>0</v>
      </c>
      <c r="L15" s="12">
        <f t="shared" si="1"/>
        <v>56512352.719999999</v>
      </c>
      <c r="M15" s="12">
        <f t="shared" si="1"/>
        <v>1000652.77</v>
      </c>
      <c r="N15" s="12">
        <f t="shared" si="1"/>
        <v>0</v>
      </c>
      <c r="O15" s="12">
        <f t="shared" si="1"/>
        <v>0</v>
      </c>
      <c r="P15" s="12">
        <f t="shared" si="1"/>
        <v>0</v>
      </c>
      <c r="Q15" s="12">
        <f t="shared" si="1"/>
        <v>0</v>
      </c>
      <c r="R15" s="12">
        <f t="shared" si="1"/>
        <v>0</v>
      </c>
      <c r="S15" s="12">
        <f t="shared" si="1"/>
        <v>0</v>
      </c>
      <c r="T15" s="12">
        <f t="shared" si="1"/>
        <v>13968416.439999999</v>
      </c>
      <c r="U15" s="12">
        <f t="shared" si="1"/>
        <v>0</v>
      </c>
      <c r="V15" s="12">
        <f t="shared" si="1"/>
        <v>0</v>
      </c>
      <c r="W15" s="12">
        <f t="shared" si="1"/>
        <v>6315692.9999999991</v>
      </c>
    </row>
    <row r="16" spans="1:23" ht="38.25" outlineLevel="1" x14ac:dyDescent="0.2">
      <c r="A16" s="26" t="s">
        <v>30</v>
      </c>
      <c r="B16" s="30" t="s">
        <v>31</v>
      </c>
      <c r="C16" s="12">
        <v>2209413.02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26">
        <v>0</v>
      </c>
      <c r="K16" s="31">
        <v>0</v>
      </c>
      <c r="L16" s="12">
        <v>2166091.2000000002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12">
        <v>43321.82</v>
      </c>
    </row>
    <row r="17" spans="1:23" ht="38.25" outlineLevel="1" x14ac:dyDescent="0.2">
      <c r="A17" s="26" t="s">
        <v>34</v>
      </c>
      <c r="B17" s="30" t="s">
        <v>37</v>
      </c>
      <c r="C17" s="12">
        <v>113033.87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26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12">
        <v>113033.87</v>
      </c>
      <c r="U17" s="31">
        <v>0</v>
      </c>
      <c r="V17" s="31">
        <v>0</v>
      </c>
      <c r="W17" s="31">
        <v>0</v>
      </c>
    </row>
    <row r="18" spans="1:23" ht="38.25" outlineLevel="1" x14ac:dyDescent="0.2">
      <c r="A18" s="26" t="s">
        <v>39</v>
      </c>
      <c r="B18" s="30" t="s">
        <v>40</v>
      </c>
      <c r="C18" s="12">
        <v>719113.88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26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12">
        <v>719113.88</v>
      </c>
      <c r="U18" s="31">
        <v>0</v>
      </c>
      <c r="V18" s="31">
        <v>0</v>
      </c>
      <c r="W18" s="31">
        <v>0</v>
      </c>
    </row>
    <row r="19" spans="1:23" ht="38.25" outlineLevel="1" x14ac:dyDescent="0.2">
      <c r="A19" s="26" t="s">
        <v>44</v>
      </c>
      <c r="B19" s="30" t="s">
        <v>45</v>
      </c>
      <c r="C19" s="12">
        <v>9030073.3100000005</v>
      </c>
      <c r="D19" s="31">
        <v>0</v>
      </c>
      <c r="E19" s="12">
        <v>3667576.82</v>
      </c>
      <c r="F19" s="12">
        <v>1039800.19</v>
      </c>
      <c r="G19" s="12">
        <v>1265393.45</v>
      </c>
      <c r="H19" s="12">
        <v>1879589.82</v>
      </c>
      <c r="I19" s="31">
        <v>0</v>
      </c>
      <c r="J19" s="26">
        <v>0</v>
      </c>
      <c r="K19" s="31">
        <v>0</v>
      </c>
      <c r="L19" s="31">
        <v>0</v>
      </c>
      <c r="M19" s="12">
        <v>1000652.77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12">
        <v>177060.26</v>
      </c>
    </row>
    <row r="20" spans="1:23" ht="38.25" outlineLevel="1" x14ac:dyDescent="0.2">
      <c r="A20" s="26" t="s">
        <v>43</v>
      </c>
      <c r="B20" s="30" t="s">
        <v>47</v>
      </c>
      <c r="C20" s="12">
        <v>17493786.57</v>
      </c>
      <c r="D20" s="12">
        <v>3116275.5</v>
      </c>
      <c r="E20" s="12">
        <v>6808704.5</v>
      </c>
      <c r="F20" s="12">
        <v>2212093</v>
      </c>
      <c r="G20" s="12">
        <v>2338258</v>
      </c>
      <c r="H20" s="12">
        <v>1871447.5</v>
      </c>
      <c r="I20" s="31">
        <v>0</v>
      </c>
      <c r="J20" s="26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12">
        <v>820072.5</v>
      </c>
      <c r="U20" s="31">
        <v>0</v>
      </c>
      <c r="V20" s="31">
        <v>0</v>
      </c>
      <c r="W20" s="12">
        <v>326935.57</v>
      </c>
    </row>
    <row r="21" spans="1:23" ht="38.25" outlineLevel="1" x14ac:dyDescent="0.2">
      <c r="A21" s="26" t="s">
        <v>49</v>
      </c>
      <c r="B21" s="30" t="s">
        <v>50</v>
      </c>
      <c r="C21" s="12">
        <v>15108300.470000001</v>
      </c>
      <c r="D21" s="12">
        <v>2691334.23</v>
      </c>
      <c r="E21" s="12">
        <v>5880256.5700000003</v>
      </c>
      <c r="F21" s="12">
        <v>1910447.78</v>
      </c>
      <c r="G21" s="12">
        <v>2019408.68</v>
      </c>
      <c r="H21" s="12">
        <v>1616253.35</v>
      </c>
      <c r="I21" s="31">
        <v>0</v>
      </c>
      <c r="J21" s="26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12">
        <v>708245.85</v>
      </c>
      <c r="U21" s="31">
        <v>0</v>
      </c>
      <c r="V21" s="31">
        <v>0</v>
      </c>
      <c r="W21" s="12">
        <v>282354.01</v>
      </c>
    </row>
    <row r="22" spans="1:23" ht="43.5" customHeight="1" outlineLevel="1" x14ac:dyDescent="0.2">
      <c r="A22" s="26" t="s">
        <v>51</v>
      </c>
      <c r="B22" s="30" t="s">
        <v>52</v>
      </c>
      <c r="C22" s="12">
        <v>14037042.630000001</v>
      </c>
      <c r="D22" s="12">
        <v>2500504.5</v>
      </c>
      <c r="E22" s="12">
        <v>5463315.5</v>
      </c>
      <c r="F22" s="12">
        <v>1774987</v>
      </c>
      <c r="G22" s="12">
        <v>1876222</v>
      </c>
      <c r="H22" s="12">
        <v>1501652.5</v>
      </c>
      <c r="I22" s="31">
        <v>0</v>
      </c>
      <c r="J22" s="26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12">
        <v>658027.5</v>
      </c>
      <c r="U22" s="31">
        <v>0</v>
      </c>
      <c r="V22" s="31">
        <v>0</v>
      </c>
      <c r="W22" s="12">
        <v>262333.63</v>
      </c>
    </row>
    <row r="23" spans="1:23" ht="38.25" outlineLevel="1" x14ac:dyDescent="0.2">
      <c r="A23" s="26" t="s">
        <v>53</v>
      </c>
      <c r="B23" s="30" t="s">
        <v>54</v>
      </c>
      <c r="C23" s="12">
        <v>14081551.85</v>
      </c>
      <c r="D23" s="12">
        <v>2508433.2000000002</v>
      </c>
      <c r="E23" s="12">
        <v>5480638.7999999998</v>
      </c>
      <c r="F23" s="12">
        <v>1780615.2</v>
      </c>
      <c r="G23" s="12">
        <v>1882171.2</v>
      </c>
      <c r="H23" s="12">
        <v>1506414</v>
      </c>
      <c r="I23" s="31">
        <v>0</v>
      </c>
      <c r="J23" s="26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12">
        <v>660114</v>
      </c>
      <c r="U23" s="31">
        <v>0</v>
      </c>
      <c r="V23" s="31">
        <v>0</v>
      </c>
      <c r="W23" s="12">
        <v>263165.45</v>
      </c>
    </row>
    <row r="24" spans="1:23" ht="38.25" outlineLevel="1" x14ac:dyDescent="0.2">
      <c r="A24" s="26" t="s">
        <v>55</v>
      </c>
      <c r="B24" s="30" t="s">
        <v>56</v>
      </c>
      <c r="C24" s="12">
        <v>20856104.41</v>
      </c>
      <c r="D24" s="12">
        <v>3715225.8</v>
      </c>
      <c r="E24" s="12">
        <v>8117342.2000000002</v>
      </c>
      <c r="F24" s="12">
        <v>2637258.7999999998</v>
      </c>
      <c r="G24" s="12">
        <v>2787672.8</v>
      </c>
      <c r="H24" s="12">
        <v>2231141</v>
      </c>
      <c r="I24" s="31">
        <v>0</v>
      </c>
      <c r="J24" s="26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12">
        <v>977691</v>
      </c>
      <c r="U24" s="31">
        <v>0</v>
      </c>
      <c r="V24" s="31">
        <v>0</v>
      </c>
      <c r="W24" s="12">
        <v>389772.81</v>
      </c>
    </row>
    <row r="25" spans="1:23" ht="38.25" outlineLevel="1" x14ac:dyDescent="0.2">
      <c r="A25" s="26" t="s">
        <v>57</v>
      </c>
      <c r="B25" s="30" t="s">
        <v>58</v>
      </c>
      <c r="C25" s="12">
        <v>34860534.68</v>
      </c>
      <c r="D25" s="12">
        <v>6209920.8600000003</v>
      </c>
      <c r="E25" s="12">
        <v>13567964.74</v>
      </c>
      <c r="F25" s="12">
        <v>4408121.96</v>
      </c>
      <c r="G25" s="12">
        <v>4659535.76</v>
      </c>
      <c r="H25" s="12">
        <v>3729304.7</v>
      </c>
      <c r="I25" s="31">
        <v>0</v>
      </c>
      <c r="J25" s="26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12">
        <v>1634189.7</v>
      </c>
      <c r="U25" s="31">
        <v>0</v>
      </c>
      <c r="V25" s="31">
        <v>0</v>
      </c>
      <c r="W25" s="12">
        <v>651496.95999999996</v>
      </c>
    </row>
    <row r="26" spans="1:23" ht="38.25" outlineLevel="1" x14ac:dyDescent="0.2">
      <c r="A26" s="26" t="s">
        <v>60</v>
      </c>
      <c r="B26" s="30" t="s">
        <v>61</v>
      </c>
      <c r="C26" s="12">
        <v>14130220.810000001</v>
      </c>
      <c r="D26" s="12">
        <v>2517102.9</v>
      </c>
      <c r="E26" s="12">
        <v>5499581.0999999996</v>
      </c>
      <c r="F26" s="12">
        <v>1786769.4</v>
      </c>
      <c r="G26" s="12">
        <v>1888676.4</v>
      </c>
      <c r="H26" s="12">
        <v>1511620.5</v>
      </c>
      <c r="I26" s="31">
        <v>0</v>
      </c>
      <c r="J26" s="26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12">
        <v>662395.5</v>
      </c>
      <c r="U26" s="31">
        <v>0</v>
      </c>
      <c r="V26" s="31">
        <v>0</v>
      </c>
      <c r="W26" s="12">
        <v>264075.01</v>
      </c>
    </row>
    <row r="27" spans="1:23" ht="38.25" outlineLevel="1" x14ac:dyDescent="0.2">
      <c r="A27" s="26" t="s">
        <v>62</v>
      </c>
      <c r="B27" s="30" t="s">
        <v>63</v>
      </c>
      <c r="C27" s="12">
        <v>21549117.100000001</v>
      </c>
      <c r="D27" s="12">
        <v>3838676.4</v>
      </c>
      <c r="E27" s="12">
        <v>8387067.5999999996</v>
      </c>
      <c r="F27" s="12">
        <v>2724890.4</v>
      </c>
      <c r="G27" s="12">
        <v>2880302.4</v>
      </c>
      <c r="H27" s="12">
        <v>2305278</v>
      </c>
      <c r="I27" s="31">
        <v>0</v>
      </c>
      <c r="J27" s="26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12">
        <v>1010178</v>
      </c>
      <c r="U27" s="31">
        <v>0</v>
      </c>
      <c r="V27" s="31">
        <v>0</v>
      </c>
      <c r="W27" s="12">
        <v>402724.3</v>
      </c>
    </row>
    <row r="28" spans="1:23" ht="38.25" outlineLevel="1" x14ac:dyDescent="0.2">
      <c r="A28" s="26" t="s">
        <v>65</v>
      </c>
      <c r="B28" s="30" t="s">
        <v>66</v>
      </c>
      <c r="C28" s="12">
        <v>15314817.390000001</v>
      </c>
      <c r="D28" s="12">
        <v>2198547</v>
      </c>
      <c r="E28" s="31">
        <v>0</v>
      </c>
      <c r="F28" s="12">
        <v>1560642</v>
      </c>
      <c r="G28" s="12">
        <v>1649652</v>
      </c>
      <c r="H28" s="12">
        <v>1320315</v>
      </c>
      <c r="I28" s="31">
        <v>0</v>
      </c>
      <c r="J28" s="26">
        <v>0</v>
      </c>
      <c r="K28" s="31">
        <v>0</v>
      </c>
      <c r="L28" s="12">
        <v>8076174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12">
        <v>213380.79</v>
      </c>
      <c r="U28" s="31">
        <v>0</v>
      </c>
      <c r="V28" s="31">
        <v>0</v>
      </c>
      <c r="W28" s="12">
        <v>296106.59999999998</v>
      </c>
    </row>
    <row r="29" spans="1:23" ht="38.25" outlineLevel="1" x14ac:dyDescent="0.2">
      <c r="A29" s="26" t="s">
        <v>69</v>
      </c>
      <c r="B29" s="30" t="s">
        <v>70</v>
      </c>
      <c r="C29" s="12">
        <v>22643960.66</v>
      </c>
      <c r="D29" s="12">
        <v>4033707.6</v>
      </c>
      <c r="E29" s="12">
        <v>8813188.4000000004</v>
      </c>
      <c r="F29" s="12">
        <v>2863333.6</v>
      </c>
      <c r="G29" s="12">
        <v>3026641.6</v>
      </c>
      <c r="H29" s="12">
        <v>2422402</v>
      </c>
      <c r="I29" s="31">
        <v>0</v>
      </c>
      <c r="J29" s="26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12">
        <v>1061502</v>
      </c>
      <c r="U29" s="31">
        <v>0</v>
      </c>
      <c r="V29" s="31">
        <v>0</v>
      </c>
      <c r="W29" s="12">
        <v>423185.46</v>
      </c>
    </row>
    <row r="30" spans="1:23" ht="38.25" outlineLevel="1" x14ac:dyDescent="0.2">
      <c r="A30" s="26" t="s">
        <v>72</v>
      </c>
      <c r="B30" s="30" t="s">
        <v>73</v>
      </c>
      <c r="C30" s="12">
        <v>13321641.85</v>
      </c>
      <c r="D30" s="12">
        <v>2791272.9</v>
      </c>
      <c r="E30" s="12">
        <v>6098611.0999999996</v>
      </c>
      <c r="F30" s="12">
        <v>1770443</v>
      </c>
      <c r="G30" s="31">
        <v>3766.9</v>
      </c>
      <c r="H30" s="12">
        <v>1676270.5</v>
      </c>
      <c r="I30" s="31">
        <v>0</v>
      </c>
      <c r="J30" s="26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12">
        <v>734545.5</v>
      </c>
      <c r="U30" s="31">
        <v>0</v>
      </c>
      <c r="V30" s="31">
        <v>0</v>
      </c>
      <c r="W30" s="12">
        <v>246731.95</v>
      </c>
    </row>
    <row r="31" spans="1:23" ht="38.25" outlineLevel="1" x14ac:dyDescent="0.2">
      <c r="A31" s="26" t="s">
        <v>74</v>
      </c>
      <c r="B31" s="30" t="s">
        <v>75</v>
      </c>
      <c r="C31" s="12">
        <v>60386507.530000001</v>
      </c>
      <c r="D31" s="12">
        <v>9520603.3000000007</v>
      </c>
      <c r="E31" s="31">
        <v>0</v>
      </c>
      <c r="F31" s="12">
        <v>4518963.8</v>
      </c>
      <c r="G31" s="12">
        <v>5470324.5999999996</v>
      </c>
      <c r="H31" s="12">
        <v>7254126.0999999996</v>
      </c>
      <c r="I31" s="31">
        <v>0</v>
      </c>
      <c r="J31" s="26">
        <v>0</v>
      </c>
      <c r="K31" s="31">
        <v>0</v>
      </c>
      <c r="L31" s="12">
        <v>31101103.800000001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12">
        <v>1364083.5</v>
      </c>
      <c r="U31" s="31">
        <v>0</v>
      </c>
      <c r="V31" s="31">
        <v>0</v>
      </c>
      <c r="W31" s="12">
        <v>1157302.43</v>
      </c>
    </row>
    <row r="32" spans="1:23" ht="38.25" outlineLevel="1" x14ac:dyDescent="0.2">
      <c r="A32" s="26" t="s">
        <v>78</v>
      </c>
      <c r="B32" s="30" t="s">
        <v>79</v>
      </c>
      <c r="C32" s="12">
        <v>21923909.670000002</v>
      </c>
      <c r="D32" s="12">
        <v>3905440.5</v>
      </c>
      <c r="E32" s="12">
        <v>8532939.5</v>
      </c>
      <c r="F32" s="12">
        <v>2772283</v>
      </c>
      <c r="G32" s="12">
        <v>2930398</v>
      </c>
      <c r="H32" s="12">
        <v>2345372.5</v>
      </c>
      <c r="I32" s="31">
        <v>0</v>
      </c>
      <c r="J32" s="26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12">
        <v>1027747.5</v>
      </c>
      <c r="U32" s="31">
        <v>0</v>
      </c>
      <c r="V32" s="31">
        <v>0</v>
      </c>
      <c r="W32" s="12">
        <v>409728.67</v>
      </c>
    </row>
    <row r="33" spans="1:23" ht="38.25" outlineLevel="1" x14ac:dyDescent="0.2">
      <c r="A33" s="26" t="s">
        <v>80</v>
      </c>
      <c r="B33" s="30" t="s">
        <v>81</v>
      </c>
      <c r="C33" s="12">
        <v>36106458.840000004</v>
      </c>
      <c r="D33" s="12">
        <v>6095562.3300000001</v>
      </c>
      <c r="E33" s="31">
        <v>0</v>
      </c>
      <c r="F33" s="12">
        <v>4326944.38</v>
      </c>
      <c r="G33" s="12">
        <v>4573728.28</v>
      </c>
      <c r="H33" s="12">
        <v>3660627.85</v>
      </c>
      <c r="I33" s="31">
        <v>0</v>
      </c>
      <c r="J33" s="26">
        <v>0</v>
      </c>
      <c r="K33" s="31">
        <v>0</v>
      </c>
      <c r="L33" s="12">
        <v>15168983.720000001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12">
        <v>1604095.35</v>
      </c>
      <c r="U33" s="31">
        <v>0</v>
      </c>
      <c r="V33" s="31">
        <v>0</v>
      </c>
      <c r="W33" s="12">
        <v>676516.93</v>
      </c>
    </row>
    <row r="34" spans="1:23" ht="51" outlineLevel="1" x14ac:dyDescent="0.2">
      <c r="A34" s="26" t="s">
        <v>83</v>
      </c>
      <c r="B34" s="30" t="s">
        <v>84</v>
      </c>
      <c r="C34" s="12">
        <v>1625047.34</v>
      </c>
      <c r="D34" s="31">
        <v>0</v>
      </c>
      <c r="E34" s="31">
        <v>0</v>
      </c>
      <c r="F34" s="31">
        <v>0</v>
      </c>
      <c r="G34" s="12">
        <v>680183.6</v>
      </c>
      <c r="H34" s="12">
        <v>901982.6</v>
      </c>
      <c r="I34" s="31">
        <v>0</v>
      </c>
      <c r="J34" s="26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12">
        <v>42881.14</v>
      </c>
    </row>
    <row r="35" spans="1:23" x14ac:dyDescent="0.2">
      <c r="A35" s="39" t="s">
        <v>165</v>
      </c>
      <c r="B35" s="39"/>
      <c r="C35" s="12">
        <f>SUM(C36:C54)</f>
        <v>165771081.40999997</v>
      </c>
      <c r="D35" s="12">
        <f t="shared" ref="D35:W35" si="2">SUM(D36:D54)</f>
        <v>21944649.719999999</v>
      </c>
      <c r="E35" s="12">
        <f t="shared" si="2"/>
        <v>16587788.300000001</v>
      </c>
      <c r="F35" s="12">
        <f t="shared" si="2"/>
        <v>15176603.370000003</v>
      </c>
      <c r="G35" s="12">
        <f t="shared" si="2"/>
        <v>17347712.600000001</v>
      </c>
      <c r="H35" s="12">
        <f t="shared" si="2"/>
        <v>13915886.470000001</v>
      </c>
      <c r="I35" s="12">
        <f t="shared" si="2"/>
        <v>0</v>
      </c>
      <c r="J35" s="12">
        <f t="shared" si="2"/>
        <v>2</v>
      </c>
      <c r="K35" s="12">
        <f t="shared" si="2"/>
        <v>5067509.2300000004</v>
      </c>
      <c r="L35" s="12">
        <f t="shared" si="2"/>
        <v>35074310.540000007</v>
      </c>
      <c r="M35" s="12">
        <f t="shared" si="2"/>
        <v>11821357.540000001</v>
      </c>
      <c r="N35" s="12">
        <f t="shared" si="2"/>
        <v>14923519.5</v>
      </c>
      <c r="O35" s="12">
        <f t="shared" si="2"/>
        <v>0</v>
      </c>
      <c r="P35" s="12">
        <f t="shared" si="2"/>
        <v>0</v>
      </c>
      <c r="Q35" s="12">
        <f t="shared" si="2"/>
        <v>1570130.64</v>
      </c>
      <c r="R35" s="12">
        <f t="shared" si="2"/>
        <v>0</v>
      </c>
      <c r="S35" s="12">
        <f t="shared" si="2"/>
        <v>0</v>
      </c>
      <c r="T35" s="12">
        <f t="shared" si="2"/>
        <v>9273024.1500000004</v>
      </c>
      <c r="U35" s="12">
        <f t="shared" si="2"/>
        <v>0</v>
      </c>
      <c r="V35" s="12">
        <f t="shared" si="2"/>
        <v>0</v>
      </c>
      <c r="W35" s="12">
        <f t="shared" si="2"/>
        <v>3068589.3499999996</v>
      </c>
    </row>
    <row r="36" spans="1:23" ht="38.25" outlineLevel="1" x14ac:dyDescent="0.2">
      <c r="A36" s="26" t="s">
        <v>89</v>
      </c>
      <c r="B36" s="30" t="s">
        <v>90</v>
      </c>
      <c r="C36" s="12">
        <v>1601533.25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26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12">
        <v>1570130.64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12">
        <v>31402.61</v>
      </c>
    </row>
    <row r="37" spans="1:23" ht="38.25" outlineLevel="1" x14ac:dyDescent="0.2">
      <c r="A37" s="26" t="s">
        <v>93</v>
      </c>
      <c r="B37" s="30" t="s">
        <v>37</v>
      </c>
      <c r="C37" s="12">
        <v>2323239.52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26">
        <v>0</v>
      </c>
      <c r="K37" s="31">
        <v>0</v>
      </c>
      <c r="L37" s="12">
        <v>2277685.7999999998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12">
        <v>45553.72</v>
      </c>
    </row>
    <row r="38" spans="1:23" ht="38.25" outlineLevel="1" x14ac:dyDescent="0.2">
      <c r="A38" s="26" t="s">
        <v>94</v>
      </c>
      <c r="B38" s="30" t="s">
        <v>95</v>
      </c>
      <c r="C38" s="12">
        <v>13434082.460000001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26">
        <v>0</v>
      </c>
      <c r="K38" s="31">
        <v>0</v>
      </c>
      <c r="L38" s="31">
        <v>0</v>
      </c>
      <c r="M38" s="12">
        <v>2187688.38</v>
      </c>
      <c r="N38" s="12">
        <v>10982980.699999999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12">
        <v>263413.38</v>
      </c>
    </row>
    <row r="39" spans="1:23" ht="38.25" outlineLevel="1" x14ac:dyDescent="0.2">
      <c r="A39" s="26" t="s">
        <v>96</v>
      </c>
      <c r="B39" s="30" t="s">
        <v>97</v>
      </c>
      <c r="C39" s="12">
        <v>4695431.88</v>
      </c>
      <c r="D39" s="12">
        <v>2629864.73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26">
        <v>0</v>
      </c>
      <c r="K39" s="31">
        <v>0</v>
      </c>
      <c r="L39" s="31">
        <v>0</v>
      </c>
      <c r="M39" s="12">
        <v>1973499.86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12">
        <v>92067.29</v>
      </c>
    </row>
    <row r="40" spans="1:23" ht="38.25" outlineLevel="1" x14ac:dyDescent="0.2">
      <c r="A40" s="26" t="s">
        <v>98</v>
      </c>
      <c r="B40" s="30" t="s">
        <v>99</v>
      </c>
      <c r="C40" s="12">
        <v>18514503</v>
      </c>
      <c r="D40" s="31">
        <v>0</v>
      </c>
      <c r="E40" s="31">
        <v>0</v>
      </c>
      <c r="F40" s="12">
        <v>1933050</v>
      </c>
      <c r="G40" s="12">
        <v>2043300</v>
      </c>
      <c r="H40" s="12">
        <v>1635375</v>
      </c>
      <c r="I40" s="31">
        <v>0</v>
      </c>
      <c r="J40" s="26">
        <v>0</v>
      </c>
      <c r="K40" s="31">
        <v>0</v>
      </c>
      <c r="L40" s="12">
        <v>10003350</v>
      </c>
      <c r="M40" s="12">
        <v>1833825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12">
        <v>716625</v>
      </c>
      <c r="U40" s="31">
        <v>0</v>
      </c>
      <c r="V40" s="31">
        <v>0</v>
      </c>
      <c r="W40" s="12">
        <v>348978</v>
      </c>
    </row>
    <row r="41" spans="1:23" ht="38.25" outlineLevel="1" x14ac:dyDescent="0.2">
      <c r="A41" s="26" t="s">
        <v>100</v>
      </c>
      <c r="B41" s="30" t="s">
        <v>101</v>
      </c>
      <c r="C41" s="12">
        <v>10504465.619999999</v>
      </c>
      <c r="D41" s="12">
        <v>1883696.1</v>
      </c>
      <c r="E41" s="12">
        <v>4115659.9</v>
      </c>
      <c r="F41" s="31">
        <v>0</v>
      </c>
      <c r="G41" s="12">
        <v>1413407.6</v>
      </c>
      <c r="H41" s="12">
        <v>1131234.5</v>
      </c>
      <c r="I41" s="31">
        <v>0</v>
      </c>
      <c r="J41" s="26">
        <v>0</v>
      </c>
      <c r="K41" s="31">
        <v>0</v>
      </c>
      <c r="L41" s="31">
        <v>0</v>
      </c>
      <c r="M41" s="12">
        <v>1268507.8999999999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12">
        <v>495709.5</v>
      </c>
      <c r="U41" s="31">
        <v>0</v>
      </c>
      <c r="V41" s="31">
        <v>0</v>
      </c>
      <c r="W41" s="12">
        <v>196250.12</v>
      </c>
    </row>
    <row r="42" spans="1:23" ht="38.25" outlineLevel="1" x14ac:dyDescent="0.2">
      <c r="A42" s="26" t="s">
        <v>102</v>
      </c>
      <c r="B42" s="30" t="s">
        <v>103</v>
      </c>
      <c r="C42" s="12">
        <v>3361824.8</v>
      </c>
      <c r="D42" s="12">
        <v>1076868.42</v>
      </c>
      <c r="E42" s="31">
        <v>0</v>
      </c>
      <c r="F42" s="12">
        <v>939056.95</v>
      </c>
      <c r="G42" s="12">
        <v>594897.68000000005</v>
      </c>
      <c r="H42" s="12">
        <v>685083.62</v>
      </c>
      <c r="I42" s="31">
        <v>0</v>
      </c>
      <c r="J42" s="26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12">
        <v>65918.13</v>
      </c>
    </row>
    <row r="43" spans="1:23" ht="38.25" outlineLevel="1" x14ac:dyDescent="0.2">
      <c r="A43" s="26" t="s">
        <v>104</v>
      </c>
      <c r="B43" s="30" t="s">
        <v>105</v>
      </c>
      <c r="C43" s="12">
        <v>7851089.7400000002</v>
      </c>
      <c r="D43" s="12">
        <v>2738059.8</v>
      </c>
      <c r="E43" s="31">
        <v>0</v>
      </c>
      <c r="F43" s="12">
        <v>1299622.8</v>
      </c>
      <c r="G43" s="12">
        <v>1573227.6</v>
      </c>
      <c r="H43" s="12">
        <v>2086236.6</v>
      </c>
      <c r="I43" s="31">
        <v>0</v>
      </c>
      <c r="J43" s="26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12">
        <v>153942.94</v>
      </c>
    </row>
    <row r="44" spans="1:23" ht="38.25" outlineLevel="1" x14ac:dyDescent="0.2">
      <c r="A44" s="26" t="s">
        <v>106</v>
      </c>
      <c r="B44" s="30" t="s">
        <v>107</v>
      </c>
      <c r="C44" s="12">
        <v>5420382.25</v>
      </c>
      <c r="D44" s="12">
        <v>1099329.3999999999</v>
      </c>
      <c r="E44" s="31">
        <v>0</v>
      </c>
      <c r="F44" s="12">
        <v>924302</v>
      </c>
      <c r="G44" s="12">
        <v>881036.80000000005</v>
      </c>
      <c r="H44" s="12">
        <v>1052131</v>
      </c>
      <c r="I44" s="31">
        <v>0</v>
      </c>
      <c r="J44" s="26">
        <v>0</v>
      </c>
      <c r="K44" s="31">
        <v>0</v>
      </c>
      <c r="L44" s="31">
        <v>0</v>
      </c>
      <c r="M44" s="12">
        <v>981333.4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12">
        <v>383487</v>
      </c>
      <c r="U44" s="31">
        <v>0</v>
      </c>
      <c r="V44" s="31">
        <v>0</v>
      </c>
      <c r="W44" s="12">
        <v>98762.65</v>
      </c>
    </row>
    <row r="45" spans="1:23" ht="38.25" outlineLevel="1" x14ac:dyDescent="0.2">
      <c r="A45" s="26" t="s">
        <v>108</v>
      </c>
      <c r="B45" s="30" t="s">
        <v>109</v>
      </c>
      <c r="C45" s="12">
        <v>10625847.140000001</v>
      </c>
      <c r="D45" s="12">
        <v>1909705.2</v>
      </c>
      <c r="E45" s="31">
        <v>0</v>
      </c>
      <c r="F45" s="12">
        <v>1355607.2</v>
      </c>
      <c r="G45" s="12">
        <v>1432923.2</v>
      </c>
      <c r="H45" s="31">
        <v>0</v>
      </c>
      <c r="I45" s="31">
        <v>0</v>
      </c>
      <c r="J45" s="26">
        <v>0</v>
      </c>
      <c r="K45" s="31">
        <v>0</v>
      </c>
      <c r="L45" s="31">
        <v>0</v>
      </c>
      <c r="M45" s="12">
        <v>1286022.8</v>
      </c>
      <c r="N45" s="12">
        <v>3940538.8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12">
        <v>502554</v>
      </c>
      <c r="U45" s="31">
        <v>0</v>
      </c>
      <c r="V45" s="31">
        <v>0</v>
      </c>
      <c r="W45" s="12">
        <v>198495.94</v>
      </c>
    </row>
    <row r="46" spans="1:23" ht="38.25" outlineLevel="1" x14ac:dyDescent="0.2">
      <c r="A46" s="26" t="s">
        <v>110</v>
      </c>
      <c r="B46" s="30" t="s">
        <v>111</v>
      </c>
      <c r="C46" s="12">
        <v>17806183.039999999</v>
      </c>
      <c r="D46" s="12">
        <v>3171924.6</v>
      </c>
      <c r="E46" s="12">
        <v>6930291.4000000004</v>
      </c>
      <c r="F46" s="12">
        <v>2251595.6</v>
      </c>
      <c r="G46" s="12">
        <v>2380013.6</v>
      </c>
      <c r="H46" s="12">
        <v>1904867</v>
      </c>
      <c r="I46" s="31">
        <v>0</v>
      </c>
      <c r="J46" s="26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12">
        <v>834717</v>
      </c>
      <c r="U46" s="31">
        <v>0</v>
      </c>
      <c r="V46" s="31">
        <v>0</v>
      </c>
      <c r="W46" s="12">
        <v>332773.84000000003</v>
      </c>
    </row>
    <row r="47" spans="1:23" ht="38.25" outlineLevel="1" x14ac:dyDescent="0.2">
      <c r="A47" s="26" t="s">
        <v>112</v>
      </c>
      <c r="B47" s="30" t="s">
        <v>113</v>
      </c>
      <c r="C47" s="12">
        <v>15472807.27</v>
      </c>
      <c r="D47" s="31">
        <v>0</v>
      </c>
      <c r="E47" s="31">
        <v>0</v>
      </c>
      <c r="F47" s="12">
        <v>1797026.4</v>
      </c>
      <c r="G47" s="12">
        <v>1899518.4</v>
      </c>
      <c r="H47" s="12">
        <v>1520298</v>
      </c>
      <c r="I47" s="31">
        <v>0</v>
      </c>
      <c r="J47" s="26">
        <v>0</v>
      </c>
      <c r="K47" s="31">
        <v>0</v>
      </c>
      <c r="L47" s="12">
        <v>9299440.8000000007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12">
        <v>666198</v>
      </c>
      <c r="U47" s="31">
        <v>0</v>
      </c>
      <c r="V47" s="31">
        <v>0</v>
      </c>
      <c r="W47" s="12">
        <v>290325.67</v>
      </c>
    </row>
    <row r="48" spans="1:23" ht="38.25" outlineLevel="1" x14ac:dyDescent="0.2">
      <c r="A48" s="26" t="s">
        <v>114</v>
      </c>
      <c r="B48" s="30" t="s">
        <v>115</v>
      </c>
      <c r="C48" s="12">
        <v>15981028.560000001</v>
      </c>
      <c r="D48" s="12">
        <v>2536443</v>
      </c>
      <c r="E48" s="12">
        <v>5541837</v>
      </c>
      <c r="F48" s="12">
        <v>1800498</v>
      </c>
      <c r="G48" s="12">
        <v>1903188</v>
      </c>
      <c r="H48" s="12">
        <v>1523235</v>
      </c>
      <c r="I48" s="31">
        <v>0</v>
      </c>
      <c r="J48" s="26">
        <v>0</v>
      </c>
      <c r="K48" s="31">
        <v>0</v>
      </c>
      <c r="L48" s="31">
        <v>0</v>
      </c>
      <c r="M48" s="12">
        <v>1708077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12">
        <v>667485</v>
      </c>
      <c r="U48" s="31">
        <v>0</v>
      </c>
      <c r="V48" s="31">
        <v>0</v>
      </c>
      <c r="W48" s="12">
        <v>300265.56</v>
      </c>
    </row>
    <row r="49" spans="1:23" ht="38.25" outlineLevel="1" x14ac:dyDescent="0.2">
      <c r="A49" s="26" t="s">
        <v>116</v>
      </c>
      <c r="B49" s="30" t="s">
        <v>117</v>
      </c>
      <c r="C49" s="12">
        <v>3838556.74</v>
      </c>
      <c r="D49" s="12">
        <v>1274984.8</v>
      </c>
      <c r="E49" s="31">
        <v>0</v>
      </c>
      <c r="F49" s="12">
        <v>605172.80000000005</v>
      </c>
      <c r="G49" s="12">
        <v>732577.6</v>
      </c>
      <c r="H49" s="12">
        <v>971461.6</v>
      </c>
      <c r="I49" s="31">
        <v>0</v>
      </c>
      <c r="J49" s="26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12">
        <v>182676</v>
      </c>
      <c r="U49" s="31">
        <v>0</v>
      </c>
      <c r="V49" s="31">
        <v>0</v>
      </c>
      <c r="W49" s="12">
        <v>71683.94</v>
      </c>
    </row>
    <row r="50" spans="1:23" ht="38.25" outlineLevel="1" x14ac:dyDescent="0.2">
      <c r="A50" s="26" t="s">
        <v>118</v>
      </c>
      <c r="B50" s="30" t="s">
        <v>119</v>
      </c>
      <c r="C50" s="12">
        <v>6535778.2300000004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26">
        <v>0</v>
      </c>
      <c r="K50" s="31">
        <v>0</v>
      </c>
      <c r="L50" s="12">
        <v>4893756.5999999996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12">
        <v>1544146.5</v>
      </c>
      <c r="U50" s="31">
        <v>0</v>
      </c>
      <c r="V50" s="31">
        <v>0</v>
      </c>
      <c r="W50" s="12">
        <v>97875.13</v>
      </c>
    </row>
    <row r="51" spans="1:23" ht="38.25" outlineLevel="1" x14ac:dyDescent="0.2">
      <c r="A51" s="26" t="s">
        <v>121</v>
      </c>
      <c r="B51" s="30" t="s">
        <v>122</v>
      </c>
      <c r="C51" s="12">
        <v>16697167.060000001</v>
      </c>
      <c r="D51" s="12">
        <v>2341167.27</v>
      </c>
      <c r="E51" s="31">
        <v>0</v>
      </c>
      <c r="F51" s="12">
        <v>1661881.22</v>
      </c>
      <c r="G51" s="12">
        <v>1756665.32</v>
      </c>
      <c r="H51" s="12">
        <v>1405964.15</v>
      </c>
      <c r="I51" s="31">
        <v>0</v>
      </c>
      <c r="J51" s="26">
        <v>0</v>
      </c>
      <c r="K51" s="31">
        <v>0</v>
      </c>
      <c r="L51" s="12">
        <v>8600077.3399999999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12">
        <v>616096.65</v>
      </c>
      <c r="U51" s="31">
        <v>0</v>
      </c>
      <c r="V51" s="31">
        <v>0</v>
      </c>
      <c r="W51" s="12">
        <v>315315.11</v>
      </c>
    </row>
    <row r="52" spans="1:23" ht="38.25" outlineLevel="1" x14ac:dyDescent="0.2">
      <c r="A52" s="26" t="s">
        <v>123</v>
      </c>
      <c r="B52" s="30" t="s">
        <v>124</v>
      </c>
      <c r="C52" s="12">
        <v>3458739.94</v>
      </c>
      <c r="D52" s="12">
        <v>1282606.3999999999</v>
      </c>
      <c r="E52" s="31">
        <v>0</v>
      </c>
      <c r="F52" s="12">
        <v>608790.4</v>
      </c>
      <c r="G52" s="12">
        <v>736956.8</v>
      </c>
      <c r="H52" s="31">
        <v>0</v>
      </c>
      <c r="I52" s="31">
        <v>0</v>
      </c>
      <c r="J52" s="26">
        <v>0</v>
      </c>
      <c r="K52" s="31">
        <v>0</v>
      </c>
      <c r="L52" s="31">
        <v>0</v>
      </c>
      <c r="M52" s="12">
        <v>582403.19999999995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12">
        <v>183768</v>
      </c>
      <c r="U52" s="31">
        <v>0</v>
      </c>
      <c r="V52" s="31">
        <v>0</v>
      </c>
      <c r="W52" s="12">
        <v>64215.14</v>
      </c>
    </row>
    <row r="53" spans="1:23" ht="38.25" outlineLevel="1" x14ac:dyDescent="0.2">
      <c r="A53" s="26" t="s">
        <v>125</v>
      </c>
      <c r="B53" s="30" t="s">
        <v>126</v>
      </c>
      <c r="C53" s="12">
        <v>2645544.7799999998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26">
        <v>1</v>
      </c>
      <c r="K53" s="12">
        <v>2240664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12">
        <v>360067.5</v>
      </c>
      <c r="U53" s="31">
        <v>0</v>
      </c>
      <c r="V53" s="31">
        <v>0</v>
      </c>
      <c r="W53" s="12">
        <v>44813.279999999999</v>
      </c>
    </row>
    <row r="54" spans="1:23" ht="38.25" outlineLevel="1" x14ac:dyDescent="0.2">
      <c r="A54" s="26" t="s">
        <v>128</v>
      </c>
      <c r="B54" s="30" t="s">
        <v>129</v>
      </c>
      <c r="C54" s="12">
        <v>5002876.13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26">
        <v>1</v>
      </c>
      <c r="K54" s="12">
        <v>2826845.23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12">
        <v>2119494</v>
      </c>
      <c r="U54" s="31">
        <v>0</v>
      </c>
      <c r="V54" s="31">
        <v>0</v>
      </c>
      <c r="W54" s="12">
        <v>56536.9</v>
      </c>
    </row>
    <row r="55" spans="1:23" x14ac:dyDescent="0.2">
      <c r="A55" s="39" t="s">
        <v>166</v>
      </c>
      <c r="B55" s="39"/>
      <c r="C55" s="12">
        <f>SUM(C56:C57)</f>
        <v>24366665.630000003</v>
      </c>
      <c r="D55" s="12">
        <f t="shared" ref="D55:W55" si="3">SUM(D56:D57)</f>
        <v>2948068.5</v>
      </c>
      <c r="E55" s="12">
        <f t="shared" si="3"/>
        <v>6441191.5</v>
      </c>
      <c r="F55" s="12">
        <f t="shared" si="3"/>
        <v>0</v>
      </c>
      <c r="G55" s="12">
        <f t="shared" si="3"/>
        <v>0</v>
      </c>
      <c r="H55" s="12">
        <f t="shared" si="3"/>
        <v>0</v>
      </c>
      <c r="I55" s="12">
        <f t="shared" si="3"/>
        <v>0</v>
      </c>
      <c r="J55" s="12">
        <f t="shared" si="3"/>
        <v>1</v>
      </c>
      <c r="K55" s="12">
        <f t="shared" si="3"/>
        <v>2826845.23</v>
      </c>
      <c r="L55" s="12">
        <f t="shared" si="3"/>
        <v>7336354</v>
      </c>
      <c r="M55" s="12">
        <f t="shared" si="3"/>
        <v>1985271.5</v>
      </c>
      <c r="N55" s="12">
        <f t="shared" si="3"/>
        <v>0</v>
      </c>
      <c r="O55" s="12">
        <f t="shared" si="3"/>
        <v>0</v>
      </c>
      <c r="P55" s="12">
        <f t="shared" si="3"/>
        <v>0</v>
      </c>
      <c r="Q55" s="12">
        <f t="shared" si="3"/>
        <v>0</v>
      </c>
      <c r="R55" s="12">
        <f t="shared" si="3"/>
        <v>0</v>
      </c>
      <c r="S55" s="12">
        <f t="shared" si="3"/>
        <v>0</v>
      </c>
      <c r="T55" s="12">
        <f t="shared" si="3"/>
        <v>2398180.29</v>
      </c>
      <c r="U55" s="12">
        <f t="shared" si="3"/>
        <v>0</v>
      </c>
      <c r="V55" s="12">
        <f t="shared" si="3"/>
        <v>0</v>
      </c>
      <c r="W55" s="12">
        <f t="shared" si="3"/>
        <v>430754.61000000004</v>
      </c>
    </row>
    <row r="56" spans="1:23" ht="38.25" outlineLevel="1" x14ac:dyDescent="0.2">
      <c r="A56" s="26" t="s">
        <v>133</v>
      </c>
      <c r="B56" s="30" t="s">
        <v>40</v>
      </c>
      <c r="C56" s="12">
        <v>19085103.210000001</v>
      </c>
      <c r="D56" s="12">
        <v>2948068.5</v>
      </c>
      <c r="E56" s="12">
        <v>6441191.5</v>
      </c>
      <c r="F56" s="31">
        <v>0</v>
      </c>
      <c r="G56" s="31">
        <v>0</v>
      </c>
      <c r="H56" s="31">
        <v>0</v>
      </c>
      <c r="I56" s="31">
        <v>0</v>
      </c>
      <c r="J56" s="26">
        <v>0</v>
      </c>
      <c r="K56" s="31">
        <v>0</v>
      </c>
      <c r="L56" s="12">
        <v>7336354</v>
      </c>
      <c r="M56" s="12">
        <v>1985271.5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12">
        <v>374217.71</v>
      </c>
    </row>
    <row r="57" spans="1:23" ht="38.25" outlineLevel="1" x14ac:dyDescent="0.2">
      <c r="A57" s="26" t="s">
        <v>135</v>
      </c>
      <c r="B57" s="30" t="s">
        <v>129</v>
      </c>
      <c r="C57" s="12">
        <v>5281562.42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26">
        <v>1</v>
      </c>
      <c r="K57" s="12">
        <v>2826845.23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12">
        <v>2398180.29</v>
      </c>
      <c r="U57" s="31">
        <v>0</v>
      </c>
      <c r="V57" s="31">
        <v>0</v>
      </c>
      <c r="W57" s="12">
        <v>56536.9</v>
      </c>
    </row>
    <row r="58" spans="1:23" x14ac:dyDescent="0.2">
      <c r="A58" s="2"/>
      <c r="B58" s="2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">
      <c r="A59" s="43" t="s">
        <v>138</v>
      </c>
      <c r="B59" s="43"/>
      <c r="C59" s="43"/>
      <c r="D59" s="43"/>
      <c r="E59" s="43"/>
      <c r="F59" s="43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">
      <c r="A60" s="2"/>
      <c r="B60" s="2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">
      <c r="A61" s="2"/>
      <c r="B61" s="2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</sheetData>
  <sheetProtection selectLockedCells="1"/>
  <autoFilter ref="A11:W57" xr:uid="{A95AC3DD-B1E0-4C45-9B0A-73645D2E8806}">
    <filterColumn colId="9" showButton="0"/>
  </autoFilter>
  <mergeCells count="13">
    <mergeCell ref="T7:W7"/>
    <mergeCell ref="A9:W9"/>
    <mergeCell ref="A10:A12"/>
    <mergeCell ref="P10:W10"/>
    <mergeCell ref="B10:B12"/>
    <mergeCell ref="C10:C11"/>
    <mergeCell ref="D10:O10"/>
    <mergeCell ref="A59:F59"/>
    <mergeCell ref="J11:K11"/>
    <mergeCell ref="A14:B14"/>
    <mergeCell ref="A15:B15"/>
    <mergeCell ref="A35:B35"/>
    <mergeCell ref="A55:B55"/>
  </mergeCells>
  <pageMargins left="0.70866141732283461" right="0.70866141732283461" top="0.94488188976377951" bottom="0.3543307086614173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 № 1</vt:lpstr>
      <vt:lpstr>Приложение №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Пяткова Ольга Ивановна</dc:creator>
  <cp:lastModifiedBy>Садыкова Дарья Юрьевна</cp:lastModifiedBy>
  <cp:lastPrinted>2026-05-28T03:36:38Z</cp:lastPrinted>
  <dcterms:created xsi:type="dcterms:W3CDTF">2026-03-06T06:20:28Z</dcterms:created>
  <dcterms:modified xsi:type="dcterms:W3CDTF">2026-06-02T07:25:26Z</dcterms:modified>
</cp:coreProperties>
</file>